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пријаве" sheetId="1" r:id="rId1"/>
    <sheet name="PO BODOVIMA" sheetId="2" r:id="rId2"/>
    <sheet name="PO GODINAMA" sheetId="3" r:id="rId3"/>
    <sheet name="ZA ŠTANPU" sheetId="4" r:id="rId4"/>
    <sheet name="АПСОЛВЕНТИ" sheetId="5" r:id="rId5"/>
    <sheet name="износ стипендије" sheetId="6" r:id="rId6"/>
    <sheet name="Sheet3" sheetId="7" r:id="rId7"/>
  </sheets>
  <definedNames>
    <definedName name="_xlnm._FilterDatabase" localSheetId="1" hidden="1">'PO BODOVIMA'!$A$6:$Z$237</definedName>
  </definedNames>
  <calcPr fullCalcOnLoad="1"/>
</workbook>
</file>

<file path=xl/sharedStrings.xml><?xml version="1.0" encoding="utf-8"?>
<sst xmlns="http://schemas.openxmlformats.org/spreadsheetml/2006/main" count="7328" uniqueCount="1274">
  <si>
    <t>Примљени захтјеви  2016/2017</t>
  </si>
  <si>
    <t>Р.Б</t>
  </si>
  <si>
    <t xml:space="preserve">  ИМЕ И ПРЕЗИМЕ</t>
  </si>
  <si>
    <t>ИМЕ ОЦА</t>
  </si>
  <si>
    <t xml:space="preserve">               ЈМБГ</t>
  </si>
  <si>
    <t>Година студија</t>
  </si>
  <si>
    <t>Убјерење о редовном школовању</t>
  </si>
  <si>
    <t>Увјерење о укупном просјеку оцјена</t>
  </si>
  <si>
    <t>Убјерење осталном мјесту пребивалишта</t>
  </si>
  <si>
    <t>Изјава да није корисник стипендије другог правног лица</t>
  </si>
  <si>
    <t>Кућна листа</t>
  </si>
  <si>
    <t>Приходи домаћинства</t>
  </si>
  <si>
    <t>Бодовање</t>
  </si>
  <si>
    <t>Увећа</t>
  </si>
  <si>
    <t>Износ стипендије</t>
  </si>
  <si>
    <t>Жиро рачун</t>
  </si>
  <si>
    <t>Примања</t>
  </si>
  <si>
    <t>Катастарски приход</t>
  </si>
  <si>
    <t>Ратни војни инвалиди</t>
  </si>
  <si>
    <t>дјеца без родитеља</t>
  </si>
  <si>
    <t>По основу материјалне ситуације</t>
  </si>
  <si>
    <t xml:space="preserve">Укупно бодова </t>
  </si>
  <si>
    <t>По основу просјека оцјена</t>
  </si>
  <si>
    <t>По основу дефицитарног занимања</t>
  </si>
  <si>
    <t>Укупно бодова</t>
  </si>
  <si>
    <t>Просјек оцјена</t>
  </si>
  <si>
    <t>Коефицијент</t>
  </si>
  <si>
    <t>Година студирања</t>
  </si>
  <si>
    <t>Укупно бодова по просјеку оцјена</t>
  </si>
  <si>
    <t>Назив банке</t>
  </si>
  <si>
    <t>4</t>
  </si>
  <si>
    <t>5</t>
  </si>
  <si>
    <t>16(13+14+15)</t>
  </si>
  <si>
    <t>19 (16*17+18)</t>
  </si>
  <si>
    <t>20(11+12+16+17)</t>
  </si>
  <si>
    <t>Настић Никола</t>
  </si>
  <si>
    <t>Радоје</t>
  </si>
  <si>
    <t>2708994153951</t>
  </si>
  <si>
    <t>ДА</t>
  </si>
  <si>
    <t>НЕ</t>
  </si>
  <si>
    <t>Радмиловић Милица</t>
  </si>
  <si>
    <t>Здравко</t>
  </si>
  <si>
    <t>0907995156488</t>
  </si>
  <si>
    <t>Милошевић Марко</t>
  </si>
  <si>
    <t>Богдан</t>
  </si>
  <si>
    <t>2606996153951</t>
  </si>
  <si>
    <t>Радивоје</t>
  </si>
  <si>
    <t xml:space="preserve"> </t>
  </si>
  <si>
    <t>Миливоје</t>
  </si>
  <si>
    <t>1412992151498</t>
  </si>
  <si>
    <t>апсолвент</t>
  </si>
  <si>
    <t>Марковић Милица</t>
  </si>
  <si>
    <t>1104994156482</t>
  </si>
  <si>
    <t>Грубачић Кристина</t>
  </si>
  <si>
    <t>Зоран</t>
  </si>
  <si>
    <t>2304995158996</t>
  </si>
  <si>
    <t>Тодоровић Ивана</t>
  </si>
  <si>
    <t>Слободан</t>
  </si>
  <si>
    <t>1308996156484</t>
  </si>
  <si>
    <t>Илић Јово</t>
  </si>
  <si>
    <t>Милимир</t>
  </si>
  <si>
    <t>3006994151486</t>
  </si>
  <si>
    <t>мастер</t>
  </si>
  <si>
    <t>Николић Гордана</t>
  </si>
  <si>
    <t>Радомир</t>
  </si>
  <si>
    <t>2006993159218</t>
  </si>
  <si>
    <t>Радуле</t>
  </si>
  <si>
    <t>Црногорац Ратко</t>
  </si>
  <si>
    <t>Раденко</t>
  </si>
  <si>
    <t>1207995151488</t>
  </si>
  <si>
    <t>3009995158963</t>
  </si>
  <si>
    <t>Милинко</t>
  </si>
  <si>
    <t>Ђоко</t>
  </si>
  <si>
    <t>2012994158959</t>
  </si>
  <si>
    <t>Вуковић Марко</t>
  </si>
  <si>
    <t>1808994151623</t>
  </si>
  <si>
    <t>Вања</t>
  </si>
  <si>
    <t>Буљевић Ања</t>
  </si>
  <si>
    <t>02019967151138</t>
  </si>
  <si>
    <t>Пушара Никола</t>
  </si>
  <si>
    <t>0109991153960</t>
  </si>
  <si>
    <t>Братић Босиљка</t>
  </si>
  <si>
    <t>Ранко</t>
  </si>
  <si>
    <t>1509996158954</t>
  </si>
  <si>
    <t>Снежана Достинић</t>
  </si>
  <si>
    <t>Невенка</t>
  </si>
  <si>
    <t>1007993158982</t>
  </si>
  <si>
    <t>Пиштало Стефан</t>
  </si>
  <si>
    <t>0709995151625</t>
  </si>
  <si>
    <t>Шиник Анђела</t>
  </si>
  <si>
    <t>2102996159218</t>
  </si>
  <si>
    <t>Чабрило Ана</t>
  </si>
  <si>
    <t>О311996158956</t>
  </si>
  <si>
    <t>Пушара Бошко</t>
  </si>
  <si>
    <t>1109996151498</t>
  </si>
  <si>
    <t>Драган</t>
  </si>
  <si>
    <t>Бошковић Драгана</t>
  </si>
  <si>
    <t>Борислав</t>
  </si>
  <si>
    <t>2803994158956</t>
  </si>
  <si>
    <t>Љубо</t>
  </si>
  <si>
    <t>2202995158956</t>
  </si>
  <si>
    <t>Светозар</t>
  </si>
  <si>
    <t>Милинковић Малиша</t>
  </si>
  <si>
    <t>Мирко</t>
  </si>
  <si>
    <t>34</t>
  </si>
  <si>
    <t>Сушић Марко</t>
  </si>
  <si>
    <t>Ненад</t>
  </si>
  <si>
    <t>0705996154452</t>
  </si>
  <si>
    <t>Мирић Милуша</t>
  </si>
  <si>
    <t>Синиша</t>
  </si>
  <si>
    <t>1709996159453</t>
  </si>
  <si>
    <t>Додер Дејан</t>
  </si>
  <si>
    <t>2806996230033</t>
  </si>
  <si>
    <t>Младен</t>
  </si>
  <si>
    <t>Деско</t>
  </si>
  <si>
    <t>Слијепчевић Никола</t>
  </si>
  <si>
    <t>Вукота</t>
  </si>
  <si>
    <t>0812996154453</t>
  </si>
  <si>
    <t>Јегдић Димитрије</t>
  </si>
  <si>
    <t>0811996153957</t>
  </si>
  <si>
    <t>Бошковић Стефан</t>
  </si>
  <si>
    <t>Саша</t>
  </si>
  <si>
    <t>2204995153957</t>
  </si>
  <si>
    <t>Mучибабић Сара</t>
  </si>
  <si>
    <t>1410994158950</t>
  </si>
  <si>
    <t>Мучибабић Гојко</t>
  </si>
  <si>
    <t>2212996153961</t>
  </si>
  <si>
    <t>Бојана Милићевић</t>
  </si>
  <si>
    <t>Славко</t>
  </si>
  <si>
    <t>0412995156489</t>
  </si>
  <si>
    <t>Милан</t>
  </si>
  <si>
    <t>Зиројевић Алексеј</t>
  </si>
  <si>
    <t>1601997153968</t>
  </si>
  <si>
    <t>Пушара Дарко</t>
  </si>
  <si>
    <t>Влајко</t>
  </si>
  <si>
    <t>1503994153965</t>
  </si>
  <si>
    <t>Милош</t>
  </si>
  <si>
    <t>Вујовић Новица</t>
  </si>
  <si>
    <t>0802995151617</t>
  </si>
  <si>
    <t>Голубовић Драгана</t>
  </si>
  <si>
    <t>2708995156482</t>
  </si>
  <si>
    <t>Беатовић Биљана</t>
  </si>
  <si>
    <t>Урош</t>
  </si>
  <si>
    <t>2310996158957</t>
  </si>
  <si>
    <t>Бабић Александар</t>
  </si>
  <si>
    <t>2602996153980</t>
  </si>
  <si>
    <t>Миљан</t>
  </si>
  <si>
    <t>Савић Милош</t>
  </si>
  <si>
    <t>0102994151484</t>
  </si>
  <si>
    <t>Беатовић Тамара</t>
  </si>
  <si>
    <t>2806994158998</t>
  </si>
  <si>
    <t>Велимир</t>
  </si>
  <si>
    <t>Марковић Зоран</t>
  </si>
  <si>
    <t>Павле</t>
  </si>
  <si>
    <t>1801997151484</t>
  </si>
  <si>
    <t>Копривица Марко</t>
  </si>
  <si>
    <t>Драгиша</t>
  </si>
  <si>
    <t>2510994153981</t>
  </si>
  <si>
    <t>Ковачевић Свјетлана</t>
  </si>
  <si>
    <t>Бранислав</t>
  </si>
  <si>
    <t>1002997156621</t>
  </si>
  <si>
    <t>Перуновић Милена</t>
  </si>
  <si>
    <t>1110994267985</t>
  </si>
  <si>
    <t>Вуковић Бошко</t>
  </si>
  <si>
    <t>Војислав</t>
  </si>
  <si>
    <t>1112996158981</t>
  </si>
  <si>
    <t>Шкиљевић Драган</t>
  </si>
  <si>
    <t>Томислав</t>
  </si>
  <si>
    <t>Милошевић Радован</t>
  </si>
  <si>
    <t>0508996153987</t>
  </si>
  <si>
    <t xml:space="preserve">Вуковић Бранка </t>
  </si>
  <si>
    <t>Андрић Дајана</t>
  </si>
  <si>
    <t>0412994158968</t>
  </si>
  <si>
    <t>Скоко Милан</t>
  </si>
  <si>
    <t>Бобан</t>
  </si>
  <si>
    <t>2702993153968</t>
  </si>
  <si>
    <t>Братић Мирко</t>
  </si>
  <si>
    <t>Богољуб</t>
  </si>
  <si>
    <t>2201994151498</t>
  </si>
  <si>
    <t>Говедарица Милица</t>
  </si>
  <si>
    <t>Предраг</t>
  </si>
  <si>
    <t>1511994158986</t>
  </si>
  <si>
    <t>Тијана Старовић</t>
  </si>
  <si>
    <t>Обрад</t>
  </si>
  <si>
    <t>2410996158951</t>
  </si>
  <si>
    <t>2804996153958</t>
  </si>
  <si>
    <t>Ивић Раденка</t>
  </si>
  <si>
    <t>1601994158985</t>
  </si>
  <si>
    <t>Александар</t>
  </si>
  <si>
    <t>Вишњевац Ивана</t>
  </si>
  <si>
    <t>0804995158959</t>
  </si>
  <si>
    <t>Вукајловић Саво</t>
  </si>
  <si>
    <t>2701994153957</t>
  </si>
  <si>
    <t>Бољановић Арсен</t>
  </si>
  <si>
    <t>Вукашин</t>
  </si>
  <si>
    <t>2107995153951</t>
  </si>
  <si>
    <t>Супић Млађен</t>
  </si>
  <si>
    <t>2209994153955</t>
  </si>
  <si>
    <t>Супић Иван</t>
  </si>
  <si>
    <t>1505996153957</t>
  </si>
  <si>
    <t>Авдаловић Срђан</t>
  </si>
  <si>
    <t>Момир</t>
  </si>
  <si>
    <t>0205994153960</t>
  </si>
  <si>
    <t>Дајана Дулаћ</t>
  </si>
  <si>
    <t>Васо</t>
  </si>
  <si>
    <t>1911995156624</t>
  </si>
  <si>
    <t>Драшковић Иван</t>
  </si>
  <si>
    <t>1501996153951</t>
  </si>
  <si>
    <t>Давидовић Марина</t>
  </si>
  <si>
    <t>Милета</t>
  </si>
  <si>
    <t>3007996158964</t>
  </si>
  <si>
    <t>Сретен</t>
  </si>
  <si>
    <t>Небојша</t>
  </si>
  <si>
    <t>Говедарица Светлана</t>
  </si>
  <si>
    <t>Ђорђе</t>
  </si>
  <si>
    <t>1803995136537</t>
  </si>
  <si>
    <t>Додеровић Јована</t>
  </si>
  <si>
    <t>Јагош</t>
  </si>
  <si>
    <t>2001994158957</t>
  </si>
  <si>
    <t>Црногорац Милева</t>
  </si>
  <si>
    <t>2510995156623</t>
  </si>
  <si>
    <t>Чабрило Нина</t>
  </si>
  <si>
    <t>2502995156485</t>
  </si>
  <si>
    <t>Милорад</t>
  </si>
  <si>
    <t>Хрњез Маја</t>
  </si>
  <si>
    <t>Ђока</t>
  </si>
  <si>
    <t>2801996156624</t>
  </si>
  <si>
    <t>Ненадић Николина</t>
  </si>
  <si>
    <t>О404995158950</t>
  </si>
  <si>
    <t>Мандић Данијела</t>
  </si>
  <si>
    <t>Милорада</t>
  </si>
  <si>
    <t>1703996158955</t>
  </si>
  <si>
    <t>Шаренац Свјетлана</t>
  </si>
  <si>
    <t>Благоје</t>
  </si>
  <si>
    <t>2008994158951</t>
  </si>
  <si>
    <t>Сава</t>
  </si>
  <si>
    <t>Радмиловић Сања</t>
  </si>
  <si>
    <t>Миладин</t>
  </si>
  <si>
    <t>3105994158985</t>
  </si>
  <si>
    <t>Шкиљевић Милош</t>
  </si>
  <si>
    <t>0812994153964</t>
  </si>
  <si>
    <t>Чалија Бојана</t>
  </si>
  <si>
    <t>Бранка</t>
  </si>
  <si>
    <t>0104994156489</t>
  </si>
  <si>
    <t>Гутовић Марина</t>
  </si>
  <si>
    <t>1406996158950</t>
  </si>
  <si>
    <t>Зимоњић Владимир</t>
  </si>
  <si>
    <t>1607996153954</t>
  </si>
  <si>
    <t>Марковић Андријана</t>
  </si>
  <si>
    <t>2610996158950</t>
  </si>
  <si>
    <t>Ивковић Никола</t>
  </si>
  <si>
    <t>Беатовић Ивана</t>
  </si>
  <si>
    <t>Петар</t>
  </si>
  <si>
    <t>1708996158957</t>
  </si>
  <si>
    <t>Дракул Тамара</t>
  </si>
  <si>
    <t>Миломир</t>
  </si>
  <si>
    <t>1308996156492</t>
  </si>
  <si>
    <t>1211995153992</t>
  </si>
  <si>
    <t>Фржовић Маја</t>
  </si>
  <si>
    <t>1311995156627</t>
  </si>
  <si>
    <t>Матковић Петар</t>
  </si>
  <si>
    <t>Бранко</t>
  </si>
  <si>
    <t>Јањић Борис</t>
  </si>
  <si>
    <t>Гордан</t>
  </si>
  <si>
    <t>2411994151611</t>
  </si>
  <si>
    <t>Рајковић Милко</t>
  </si>
  <si>
    <t>Растко</t>
  </si>
  <si>
    <t>2404994153952</t>
  </si>
  <si>
    <t>Рајковић Милица</t>
  </si>
  <si>
    <t>Драгомир</t>
  </si>
  <si>
    <t>1010995159219</t>
  </si>
  <si>
    <t xml:space="preserve">Перовић Милка </t>
  </si>
  <si>
    <t>Миодраг</t>
  </si>
  <si>
    <t>0303995159069</t>
  </si>
  <si>
    <t>Бајовић Радован</t>
  </si>
  <si>
    <t>1909995153957</t>
  </si>
  <si>
    <t>Бајовић Јована</t>
  </si>
  <si>
    <t>2202994158952</t>
  </si>
  <si>
    <t>Радослав</t>
  </si>
  <si>
    <t>Ивковић Ђорђе</t>
  </si>
  <si>
    <t>0802995153954</t>
  </si>
  <si>
    <t>Копривица Ивана</t>
  </si>
  <si>
    <t>Попић Стефан</t>
  </si>
  <si>
    <t>Тихомир</t>
  </si>
  <si>
    <t>2112996153983</t>
  </si>
  <si>
    <t xml:space="preserve">Слијепчевић Андреа </t>
  </si>
  <si>
    <t>Веселин</t>
  </si>
  <si>
    <t>2605996158957</t>
  </si>
  <si>
    <t>Милошевић Благоје</t>
  </si>
  <si>
    <t>Ристо</t>
  </si>
  <si>
    <t>0702996153988</t>
  </si>
  <si>
    <t>Тепавчевић Дијана</t>
  </si>
  <si>
    <t>0309996139981</t>
  </si>
  <si>
    <t>Тешевић Ивана</t>
  </si>
  <si>
    <t>3105996136547</t>
  </si>
  <si>
    <t>Шупић Неђо</t>
  </si>
  <si>
    <t>Миро</t>
  </si>
  <si>
    <t>0902994153955</t>
  </si>
  <si>
    <t>Рончевић Ружица</t>
  </si>
  <si>
    <t>Мишо</t>
  </si>
  <si>
    <t>2309995265034</t>
  </si>
  <si>
    <t>Максим</t>
  </si>
  <si>
    <t>Бајовић Љубо</t>
  </si>
  <si>
    <t>Жарка</t>
  </si>
  <si>
    <t>1008996154216</t>
  </si>
  <si>
    <t>Вучић</t>
  </si>
  <si>
    <t>Јована Елек</t>
  </si>
  <si>
    <t>Новак</t>
  </si>
  <si>
    <t>3101997156627</t>
  </si>
  <si>
    <t>Радмиловић Николина</t>
  </si>
  <si>
    <t>Радош</t>
  </si>
  <si>
    <t>1004996158968</t>
  </si>
  <si>
    <t>Зубац Филип</t>
  </si>
  <si>
    <t>2201996153951</t>
  </si>
  <si>
    <t>Старовић Марко</t>
  </si>
  <si>
    <t>Бошко</t>
  </si>
  <si>
    <t>Старовић Стеван</t>
  </si>
  <si>
    <t>Раде</t>
  </si>
  <si>
    <t>1607996153989</t>
  </si>
  <si>
    <t>Авдаловић Бојана</t>
  </si>
  <si>
    <t>2512996156484</t>
  </si>
  <si>
    <t>Тепавчевић Сава</t>
  </si>
  <si>
    <t>0311995158952</t>
  </si>
  <si>
    <t>Суџум Младен</t>
  </si>
  <si>
    <t>2203996153989</t>
  </si>
  <si>
    <t>Бјековић Божо</t>
  </si>
  <si>
    <t>3105994153959</t>
  </si>
  <si>
    <t>Бјековић Ана</t>
  </si>
  <si>
    <t>0305996158956</t>
  </si>
  <si>
    <t>Тодоровић Растко</t>
  </si>
  <si>
    <t>1209996153959</t>
  </si>
  <si>
    <t>Данијела Суботић</t>
  </si>
  <si>
    <t>2005994158952</t>
  </si>
  <si>
    <t>Бејатовић Маја</t>
  </si>
  <si>
    <t>0610994158964</t>
  </si>
  <si>
    <t>Лажетић Свјетлана</t>
  </si>
  <si>
    <t>Божидар</t>
  </si>
  <si>
    <t>1205996158998</t>
  </si>
  <si>
    <t>Маврак Јелена</t>
  </si>
  <si>
    <t>Милован</t>
  </si>
  <si>
    <t>0712996158152</t>
  </si>
  <si>
    <t>Зеленовић Вукота</t>
  </si>
  <si>
    <t>1705996153980</t>
  </si>
  <si>
    <t>Скоко Нина</t>
  </si>
  <si>
    <t>1712994158957</t>
  </si>
  <si>
    <t>Грубачић Алекса</t>
  </si>
  <si>
    <t>1309995153968</t>
  </si>
  <si>
    <t>Видојевић Марија</t>
  </si>
  <si>
    <t>Боривоје</t>
  </si>
  <si>
    <t>0307994158994</t>
  </si>
  <si>
    <t>Добривоје</t>
  </si>
  <si>
    <t>3008994156626</t>
  </si>
  <si>
    <t>Бјековић Владимир</t>
  </si>
  <si>
    <t>Костадин</t>
  </si>
  <si>
    <t>Пантић Драгана</t>
  </si>
  <si>
    <t>Витомир</t>
  </si>
  <si>
    <t>1308995156626</t>
  </si>
  <si>
    <t>Грубачић Бошко</t>
  </si>
  <si>
    <t>1208994153998</t>
  </si>
  <si>
    <t>Жељко</t>
  </si>
  <si>
    <t>Гузина Нада</t>
  </si>
  <si>
    <t>2404994158156</t>
  </si>
  <si>
    <t>Ђуричић Миланка</t>
  </si>
  <si>
    <t>Милосав</t>
  </si>
  <si>
    <t>Милошевић Обрен</t>
  </si>
  <si>
    <t>Драгољуб</t>
  </si>
  <si>
    <t>2904996153952</t>
  </si>
  <si>
    <t>Васиљевић Милош</t>
  </si>
  <si>
    <t>Радивоја</t>
  </si>
  <si>
    <t>0408993153957</t>
  </si>
  <si>
    <t>Црногорац Раде</t>
  </si>
  <si>
    <t>Веско</t>
  </si>
  <si>
    <t>0702995153992</t>
  </si>
  <si>
    <t>Јеремић Соња</t>
  </si>
  <si>
    <t>2009992158950</t>
  </si>
  <si>
    <t>Милидраг Милан</t>
  </si>
  <si>
    <t>Душко</t>
  </si>
  <si>
    <t>2210996153950</t>
  </si>
  <si>
    <t>Секулић Зоран</t>
  </si>
  <si>
    <t>2811994153957</t>
  </si>
  <si>
    <t>Клепић Слађана</t>
  </si>
  <si>
    <t>0609989175062</t>
  </si>
  <si>
    <t>231</t>
  </si>
  <si>
    <t>232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</si>
  <si>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</si>
  <si>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</si>
  <si>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</si>
  <si>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</si>
  <si>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</si>
  <si>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</si>
  <si>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</si>
  <si>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</si>
  <si>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</si>
  <si>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</si>
  <si>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</si>
  <si>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</si>
  <si>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</si>
  <si>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</si>
  <si>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</si>
  <si>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</si>
  <si>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</si>
  <si>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Шиповац Срђан</t>
  </si>
  <si>
    <t>Јово</t>
  </si>
  <si>
    <t>1609991150011</t>
  </si>
  <si>
    <t>Лучић Сања</t>
  </si>
  <si>
    <t>Радмила</t>
  </si>
  <si>
    <t>0508993158155</t>
  </si>
  <si>
    <t>Тамара Павловић</t>
  </si>
  <si>
    <t>Љубинко</t>
  </si>
  <si>
    <t>Поповац Миливоје</t>
  </si>
  <si>
    <t>Божо</t>
  </si>
  <si>
    <t>2903993151480</t>
  </si>
  <si>
    <t>Лојовић Нина</t>
  </si>
  <si>
    <t>Душана</t>
  </si>
  <si>
    <t>2003993156481</t>
  </si>
  <si>
    <t>Сушић Милош</t>
  </si>
  <si>
    <t>0311994153957</t>
  </si>
  <si>
    <t>Томић Милош</t>
  </si>
  <si>
    <t>Славиша</t>
  </si>
  <si>
    <t>2208993151626</t>
  </si>
  <si>
    <t>Теодора Сушић</t>
  </si>
  <si>
    <t xml:space="preserve"> 1407994158992</t>
  </si>
  <si>
    <t>Говедарица Невена</t>
  </si>
  <si>
    <t>Боро</t>
  </si>
  <si>
    <t>Мучибабић Бојан</t>
  </si>
  <si>
    <t>2706993153955</t>
  </si>
  <si>
    <t>Давидовић Николина</t>
  </si>
  <si>
    <t>Голијанин Весна</t>
  </si>
  <si>
    <t>Никола</t>
  </si>
  <si>
    <t>3007991175046</t>
  </si>
  <si>
    <t>Кузман Миљана</t>
  </si>
  <si>
    <t>2004994156627</t>
  </si>
  <si>
    <t>Шаровић Милана</t>
  </si>
  <si>
    <t>Дара</t>
  </si>
  <si>
    <t>1112991156484</t>
  </si>
  <si>
    <t>Мучибабић Анђела</t>
  </si>
  <si>
    <t>1710995158974</t>
  </si>
  <si>
    <t>Лажетић Милена</t>
  </si>
  <si>
    <t>Анђелко</t>
  </si>
  <si>
    <t>0607996158952</t>
  </si>
  <si>
    <t>Бјелогрлић Јелена</t>
  </si>
  <si>
    <t>2007992158958</t>
  </si>
  <si>
    <t>Стевановић Бојан</t>
  </si>
  <si>
    <t>2111990153950</t>
  </si>
  <si>
    <t>Радмиловић Милена</t>
  </si>
  <si>
    <t>1008992156621</t>
  </si>
  <si>
    <t>Поповац Милица</t>
  </si>
  <si>
    <t>2511994158955</t>
  </si>
  <si>
    <t>Косовић Невена</t>
  </si>
  <si>
    <t>0401993156498</t>
  </si>
  <si>
    <t>Јована Зеленовић</t>
  </si>
  <si>
    <t>Милетић Александар</t>
  </si>
  <si>
    <t>0408995153962</t>
  </si>
  <si>
    <t>Авдаловић Гордана</t>
  </si>
  <si>
    <t>Милинка</t>
  </si>
  <si>
    <t>1307996156488</t>
  </si>
  <si>
    <t>Зеленовић Миљана</t>
  </si>
  <si>
    <t>Чедомир</t>
  </si>
  <si>
    <t>2510996158980</t>
  </si>
  <si>
    <t>Вуковић Николина</t>
  </si>
  <si>
    <t>2202996158968</t>
  </si>
  <si>
    <t>Андријана Милетић</t>
  </si>
  <si>
    <t>1002994158968</t>
  </si>
  <si>
    <t>Видаковић Бориславка</t>
  </si>
  <si>
    <t xml:space="preserve">Ћетко </t>
  </si>
  <si>
    <t>0901993158965</t>
  </si>
  <si>
    <t>10099966153968</t>
  </si>
  <si>
    <t>Жарковић Драгана</t>
  </si>
  <si>
    <t>2606990175023</t>
  </si>
  <si>
    <t>1810993159445</t>
  </si>
  <si>
    <t>Зиројевић Наташа</t>
  </si>
  <si>
    <t>0209991175047</t>
  </si>
  <si>
    <t>Вучковић Александара</t>
  </si>
  <si>
    <t>Сушић Свјетлана</t>
  </si>
  <si>
    <t>0210996158955</t>
  </si>
  <si>
    <t>Бјековић Јована</t>
  </si>
  <si>
    <t>Михајла</t>
  </si>
  <si>
    <t>2210994158955</t>
  </si>
  <si>
    <t>Тијана Мањак</t>
  </si>
  <si>
    <t>Видаковић Божидарка</t>
  </si>
  <si>
    <t>0901993158957</t>
  </si>
  <si>
    <t xml:space="preserve">Авдаловић Милка </t>
  </si>
  <si>
    <t>1007992156498</t>
  </si>
  <si>
    <t>Јовица Сокнић</t>
  </si>
  <si>
    <t>0607993151620</t>
  </si>
  <si>
    <t>Зиројевић Немања</t>
  </si>
  <si>
    <t>1007991153959</t>
  </si>
  <si>
    <t xml:space="preserve">Марковић Весна </t>
  </si>
  <si>
    <t>3001992158959</t>
  </si>
  <si>
    <t>Авдаловић Сара</t>
  </si>
  <si>
    <t>2801993156485</t>
  </si>
  <si>
    <t>Перовић Драгана</t>
  </si>
  <si>
    <t>3006993158959</t>
  </si>
  <si>
    <t>Радовић Александар</t>
  </si>
  <si>
    <t>2409994153954</t>
  </si>
  <si>
    <t>Тодоровић Николина</t>
  </si>
  <si>
    <t>2609996158960</t>
  </si>
  <si>
    <t xml:space="preserve">Андрија Дивљан </t>
  </si>
  <si>
    <t>Срето</t>
  </si>
  <si>
    <t>1903995153983</t>
  </si>
  <si>
    <t>Божић Драган</t>
  </si>
  <si>
    <t>Јездимир</t>
  </si>
  <si>
    <t>0412996710099</t>
  </si>
  <si>
    <t>Поповић Милутин</t>
  </si>
  <si>
    <t>Драгана</t>
  </si>
  <si>
    <t>1010992153953</t>
  </si>
  <si>
    <t>Јована Милићевић</t>
  </si>
  <si>
    <t xml:space="preserve">Коста </t>
  </si>
  <si>
    <t>1901995158982</t>
  </si>
  <si>
    <t>Копривица Сара</t>
  </si>
  <si>
    <t>1501994158956</t>
  </si>
  <si>
    <t>Шупић Николина</t>
  </si>
  <si>
    <t>1905995158996</t>
  </si>
  <si>
    <t>Пјешчић Митар</t>
  </si>
  <si>
    <t>1704994151488</t>
  </si>
  <si>
    <t>Владимир Давидовић</t>
  </si>
  <si>
    <t>1305992153953</t>
  </si>
  <si>
    <t>Гајић Ана</t>
  </si>
  <si>
    <t>2605994156620</t>
  </si>
  <si>
    <t>Бјелица Милица</t>
  </si>
  <si>
    <t>2607994158952</t>
  </si>
  <si>
    <t>Голубовић Немања</t>
  </si>
  <si>
    <t>2501996151626</t>
  </si>
  <si>
    <t>Дамјанац Александра</t>
  </si>
  <si>
    <t>Станимир</t>
  </si>
  <si>
    <t>1408996156624</t>
  </si>
  <si>
    <t>Стојановић Мирјана</t>
  </si>
  <si>
    <t>3101991156498</t>
  </si>
  <si>
    <t>Шаровић Дајана</t>
  </si>
  <si>
    <t>Вуковић Немања</t>
  </si>
  <si>
    <t>Маја</t>
  </si>
  <si>
    <t>2212993153952</t>
  </si>
  <si>
    <t>Уљаревић Раденко</t>
  </si>
  <si>
    <t>Радмило</t>
  </si>
  <si>
    <t>0710995151623</t>
  </si>
  <si>
    <t>Копривица Андрија</t>
  </si>
  <si>
    <t>2209994151480</t>
  </si>
  <si>
    <t>Бејатовић Милош</t>
  </si>
  <si>
    <t>0610994153962</t>
  </si>
  <si>
    <t>Бован Биљана</t>
  </si>
  <si>
    <t>Његослав</t>
  </si>
  <si>
    <t>2005994159452</t>
  </si>
  <si>
    <t>Црногорац Аница</t>
  </si>
  <si>
    <t>Момо</t>
  </si>
  <si>
    <t>1206996158951</t>
  </si>
  <si>
    <t>Матковић Наташа</t>
  </si>
  <si>
    <t>2703995156626</t>
  </si>
  <si>
    <t>Шкорић Дајана ?</t>
  </si>
  <si>
    <t>Глоговац Ђорђије</t>
  </si>
  <si>
    <t>1803991151620</t>
  </si>
  <si>
    <t>Марковић Славољуб</t>
  </si>
  <si>
    <t>Стојановић Емилија</t>
  </si>
  <si>
    <t>2203994158967</t>
  </si>
  <si>
    <t>Бошковић Ања</t>
  </si>
  <si>
    <t>2609992158958</t>
  </si>
  <si>
    <t>Беатовић Јована</t>
  </si>
  <si>
    <t>1412992158999</t>
  </si>
  <si>
    <t>Косовић Павле</t>
  </si>
  <si>
    <t>2212994153956</t>
  </si>
  <si>
    <t>Стањевић Тијана</t>
  </si>
  <si>
    <t>0708994158980</t>
  </si>
  <si>
    <t>Говедарица Марина</t>
  </si>
  <si>
    <t>1808996156487</t>
  </si>
  <si>
    <t>Бјелогрлић Иванка</t>
  </si>
  <si>
    <t>0803994158959</t>
  </si>
  <si>
    <t>Милидраг Јелена</t>
  </si>
  <si>
    <t>Владимир</t>
  </si>
  <si>
    <t>О704994159043</t>
  </si>
  <si>
    <t>Копривица Милица</t>
  </si>
  <si>
    <t>0405992156481</t>
  </si>
  <si>
    <t>Милетић Марко</t>
  </si>
  <si>
    <t>2507991153955</t>
  </si>
  <si>
    <t>Трифковић Саша</t>
  </si>
  <si>
    <t>Илија</t>
  </si>
  <si>
    <t>0802995151625</t>
  </si>
  <si>
    <t>Вуковић Обрад</t>
  </si>
  <si>
    <t>0506991153951</t>
  </si>
  <si>
    <t>Јањић Сара</t>
  </si>
  <si>
    <t>Скоко Миодраг</t>
  </si>
  <si>
    <t>Миленко</t>
  </si>
  <si>
    <t>2112996153959</t>
  </si>
  <si>
    <t>Бабић Ђурђица</t>
  </si>
  <si>
    <t>0605995156481</t>
  </si>
  <si>
    <t>Раденка Лажетић</t>
  </si>
  <si>
    <t>1309991158965</t>
  </si>
  <si>
    <t>Александра Кандић</t>
  </si>
  <si>
    <t>Обрен</t>
  </si>
  <si>
    <t>0811991155056</t>
  </si>
  <si>
    <t>Кларић Марко</t>
  </si>
  <si>
    <t>0502991170028</t>
  </si>
  <si>
    <t>Пушара Милосава</t>
  </si>
  <si>
    <t>2107991158967</t>
  </si>
  <si>
    <t>Милидраг Снежана</t>
  </si>
  <si>
    <t>2801992159014</t>
  </si>
  <si>
    <t>Авдловић Ђорђија</t>
  </si>
  <si>
    <t>0605994158987</t>
  </si>
  <si>
    <t>Зафиров Јана</t>
  </si>
  <si>
    <t>Тоде</t>
  </si>
  <si>
    <t>1011994158959</t>
  </si>
  <si>
    <t>Братић Никола</t>
  </si>
  <si>
    <t>Глигор</t>
  </si>
  <si>
    <t>1109992151485</t>
  </si>
  <si>
    <t>Суџум Никола</t>
  </si>
  <si>
    <t>0812995151485</t>
  </si>
  <si>
    <t>Даница Бејатовић</t>
  </si>
  <si>
    <t>2012994158983</t>
  </si>
  <si>
    <t>Сенић Огњен</t>
  </si>
  <si>
    <t>1004992153953</t>
  </si>
  <si>
    <t>Говедарица Маја</t>
  </si>
  <si>
    <t>2704994158974</t>
  </si>
  <si>
    <t>Горановић Биљана</t>
  </si>
  <si>
    <t>27089962650013</t>
  </si>
  <si>
    <t>Копривица Огњен</t>
  </si>
  <si>
    <t>3001994153983</t>
  </si>
  <si>
    <t>Хрњез Дуња</t>
  </si>
  <si>
    <t>2812991155033</t>
  </si>
  <si>
    <t>Јелена Додер – Зубац</t>
  </si>
  <si>
    <t>2504991156963</t>
  </si>
  <si>
    <t>Кристина Бејатовић</t>
  </si>
  <si>
    <t>1512996158955</t>
  </si>
  <si>
    <t>Милошевић Милош</t>
  </si>
  <si>
    <t>Дејан</t>
  </si>
  <si>
    <t>2504995153985</t>
  </si>
  <si>
    <t>Копривица Радован</t>
  </si>
  <si>
    <t>Милисав</t>
  </si>
  <si>
    <t>0703994153952</t>
  </si>
  <si>
    <t>Никола Мастиловић</t>
  </si>
  <si>
    <t>Мучибабић Миладин</t>
  </si>
  <si>
    <t>2309991170039</t>
  </si>
  <si>
    <t xml:space="preserve">Видаковић Игор </t>
  </si>
  <si>
    <t>0512991151436</t>
  </si>
  <si>
    <t xml:space="preserve">Радмиловић Дејан </t>
  </si>
  <si>
    <t>1504992153956</t>
  </si>
  <si>
    <t>Старовић Митра</t>
  </si>
  <si>
    <t>1810992156487</t>
  </si>
  <si>
    <t>Вукосављевић Филип</t>
  </si>
  <si>
    <t>1001996153967</t>
  </si>
  <si>
    <t>Митрић Јелена</t>
  </si>
  <si>
    <t>0202994156626</t>
  </si>
  <si>
    <t>F</t>
  </si>
  <si>
    <t>1</t>
  </si>
  <si>
    <t>2</t>
  </si>
  <si>
    <t>3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</si>
  <si>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</si>
  <si>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</si>
  <si>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</si>
  <si>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</si>
  <si>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</si>
  <si>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</si>
  <si>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</si>
  <si>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</si>
  <si>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</si>
  <si>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</si>
  <si>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</si>
  <si>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</si>
  <si>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</si>
  <si>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</si>
  <si>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</si>
  <si>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</si>
  <si>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</si>
  <si>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</si>
  <si>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</si>
  <si>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</si>
  <si>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</si>
  <si>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</si>
  <si>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</si>
  <si>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</si>
  <si>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</si>
  <si>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</si>
  <si>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</si>
  <si>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</si>
  <si>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</si>
  <si>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</si>
  <si>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</si>
  <si>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</si>
  <si>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</si>
  <si>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</si>
  <si>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</si>
  <si>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</si>
  <si>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</si>
  <si>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</si>
  <si>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</si>
  <si>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</si>
  <si>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</si>
  <si>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</si>
  <si>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</si>
  <si>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</si>
  <si>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</si>
  <si>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</si>
  <si>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</si>
  <si>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</si>
  <si>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</si>
  <si>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</si>
  <si>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</si>
  <si>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</si>
  <si>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</si>
  <si>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ЈМБГ</t>
  </si>
  <si>
    <t>УКУПАН ИЗНОС ЗА ИСПЛАТУ</t>
  </si>
  <si>
    <t>5520111774059 – 878</t>
  </si>
  <si>
    <t>Адико банка</t>
  </si>
  <si>
    <t>555 – 9000022800485</t>
  </si>
  <si>
    <t>Нова банка</t>
  </si>
  <si>
    <t>567 – 421 – 0400023 -. 020</t>
  </si>
  <si>
    <t>Сбер банка</t>
  </si>
  <si>
    <t>567 – 2915000164665</t>
  </si>
  <si>
    <t>552 – 0111773980 – 823</t>
  </si>
  <si>
    <t>5520111620190 – 136</t>
  </si>
  <si>
    <t>5674915900026 – 581</t>
  </si>
  <si>
    <t>55201115445041 – 40</t>
  </si>
  <si>
    <t>552 – 0111633862 – 189</t>
  </si>
  <si>
    <t>562 – 008 -81107598 – 63</t>
  </si>
  <si>
    <t>НЛБ, Развојна банка</t>
  </si>
  <si>
    <t>Уникредит банка</t>
  </si>
  <si>
    <t>562 – 008 – 81437228 – 88</t>
  </si>
  <si>
    <t>5520111609857 – 405</t>
  </si>
  <si>
    <t>552 – 01116158003 – 04</t>
  </si>
  <si>
    <t>81</t>
  </si>
  <si>
    <t>552 – 0111621877 – 451</t>
  </si>
  <si>
    <t>84</t>
  </si>
  <si>
    <t>87</t>
  </si>
  <si>
    <t>5520111630582 – 813</t>
  </si>
  <si>
    <t>88</t>
  </si>
  <si>
    <t>555 – 9000022575542</t>
  </si>
  <si>
    <t xml:space="preserve">Нова банка </t>
  </si>
  <si>
    <t>91</t>
  </si>
  <si>
    <t>5520111621625 – 930</t>
  </si>
  <si>
    <t>94</t>
  </si>
  <si>
    <t>1402025000085 – 609</t>
  </si>
  <si>
    <t>97</t>
  </si>
  <si>
    <t>100</t>
  </si>
  <si>
    <t>5520111633099 – 769</t>
  </si>
  <si>
    <t>106</t>
  </si>
  <si>
    <t>55201116011088 – 78</t>
  </si>
  <si>
    <t>111</t>
  </si>
  <si>
    <t>5559000025591 – 369</t>
  </si>
  <si>
    <t>112</t>
  </si>
  <si>
    <t>117</t>
  </si>
  <si>
    <t>120</t>
  </si>
  <si>
    <t>55201115879718 – 77</t>
  </si>
  <si>
    <t>122</t>
  </si>
  <si>
    <t>123</t>
  </si>
  <si>
    <t>56742150001703 – 23</t>
  </si>
  <si>
    <t>124</t>
  </si>
  <si>
    <t>5520111649210 – 887</t>
  </si>
  <si>
    <t>127</t>
  </si>
  <si>
    <t>5520111581380 - 630</t>
  </si>
  <si>
    <t>131</t>
  </si>
  <si>
    <t>5674835000189 – 110</t>
  </si>
  <si>
    <t>133</t>
  </si>
  <si>
    <t>136</t>
  </si>
  <si>
    <t>55590000228564 – 54</t>
  </si>
  <si>
    <t>139</t>
  </si>
  <si>
    <t>143</t>
  </si>
  <si>
    <t>5520111485503 – 308</t>
  </si>
  <si>
    <t>149</t>
  </si>
  <si>
    <t>55201116100315 – 20</t>
  </si>
  <si>
    <t>150</t>
  </si>
  <si>
    <t>154</t>
  </si>
  <si>
    <t>5520111629615 - 529</t>
  </si>
  <si>
    <t>155</t>
  </si>
  <si>
    <t>160</t>
  </si>
  <si>
    <t>5520111624083 -425</t>
  </si>
  <si>
    <t>161</t>
  </si>
  <si>
    <t>55201116304395 – 44</t>
  </si>
  <si>
    <t>164</t>
  </si>
  <si>
    <t>167</t>
  </si>
  <si>
    <t>552 – 0111627153 – 572</t>
  </si>
  <si>
    <t>168</t>
  </si>
  <si>
    <t>170</t>
  </si>
  <si>
    <t>562 – 012 -81092099 – 95</t>
  </si>
  <si>
    <t>171</t>
  </si>
  <si>
    <t>5557 – 000023614415</t>
  </si>
  <si>
    <t>172</t>
  </si>
  <si>
    <t>552 – 0111632125 – 792</t>
  </si>
  <si>
    <t>173</t>
  </si>
  <si>
    <t>Лажетић Светлана</t>
  </si>
  <si>
    <t>175</t>
  </si>
  <si>
    <t>178</t>
  </si>
  <si>
    <t>55201116333891 – 20</t>
  </si>
  <si>
    <t>180</t>
  </si>
  <si>
    <t>55201116322172 – 63</t>
  </si>
  <si>
    <t>181</t>
  </si>
  <si>
    <t>183</t>
  </si>
  <si>
    <t>192</t>
  </si>
  <si>
    <t>194</t>
  </si>
  <si>
    <t>5520111582565 – 873</t>
  </si>
  <si>
    <t>196</t>
  </si>
  <si>
    <t>552 – 0111619822 – 603</t>
  </si>
  <si>
    <t>197</t>
  </si>
  <si>
    <t>203</t>
  </si>
  <si>
    <t>209</t>
  </si>
  <si>
    <t>210</t>
  </si>
  <si>
    <t>5520111633851 – 616</t>
  </si>
  <si>
    <t>211</t>
  </si>
  <si>
    <t>5520111620972 – 441</t>
  </si>
  <si>
    <t>213</t>
  </si>
  <si>
    <t>5520111632292 – 729</t>
  </si>
  <si>
    <t>214</t>
  </si>
  <si>
    <t>562 -0088123249 – 583</t>
  </si>
  <si>
    <t>215</t>
  </si>
  <si>
    <t>5520111752510 – 746</t>
  </si>
  <si>
    <t>216</t>
  </si>
  <si>
    <t>218</t>
  </si>
  <si>
    <t>5520111580940 – 735</t>
  </si>
  <si>
    <t>220</t>
  </si>
  <si>
    <t>562 – 008 – 81180321 – 47</t>
  </si>
  <si>
    <t>222</t>
  </si>
  <si>
    <t>55590000261838 – 45</t>
  </si>
  <si>
    <t>226</t>
  </si>
  <si>
    <t>552 – 0111622312 – 302</t>
  </si>
  <si>
    <t>227</t>
  </si>
  <si>
    <t>552 – 0111496467315</t>
  </si>
  <si>
    <t>228</t>
  </si>
  <si>
    <t>552 – 0111635676 – 768</t>
  </si>
  <si>
    <t>229</t>
  </si>
  <si>
    <t>555 – 9000030503546</t>
  </si>
  <si>
    <t>230</t>
  </si>
  <si>
    <t>233</t>
  </si>
  <si>
    <t>55201116350467 – 53</t>
  </si>
  <si>
    <t>567 – 4215000163 – 533</t>
  </si>
  <si>
    <t>552 – 0111713966535</t>
  </si>
  <si>
    <t>552 – 0111 – 591 – 872150</t>
  </si>
  <si>
    <t>1613 – 0000 – 59439 – 618</t>
  </si>
  <si>
    <t>Рајфајзен банка</t>
  </si>
  <si>
    <t>552 – 0111580867 – 597</t>
  </si>
  <si>
    <t>552 – 0111589228 – 512</t>
  </si>
  <si>
    <t>5620088122091 – 015</t>
  </si>
  <si>
    <t>552 – 0111581366 – 856</t>
  </si>
  <si>
    <t>562 – 008 – 81200012 – 47</t>
  </si>
  <si>
    <t>562 – 008 – 81054636 - 63</t>
  </si>
  <si>
    <t xml:space="preserve">552 – 0111585858 -344 </t>
  </si>
  <si>
    <t>562 – 008 – 81126491 – 32</t>
  </si>
  <si>
    <t>5520111537113 – 710</t>
  </si>
  <si>
    <t>555 – 90000154181 – 06</t>
  </si>
  <si>
    <t>86</t>
  </si>
  <si>
    <t>5674215900021 – 087</t>
  </si>
  <si>
    <t>89</t>
  </si>
  <si>
    <t>55201115822163 – 82</t>
  </si>
  <si>
    <t>90</t>
  </si>
  <si>
    <t>5559000010739 – 408</t>
  </si>
  <si>
    <t>93</t>
  </si>
  <si>
    <t>95</t>
  </si>
  <si>
    <t>96</t>
  </si>
  <si>
    <t>5520111588473 – 852</t>
  </si>
  <si>
    <t>99</t>
  </si>
  <si>
    <t>107</t>
  </si>
  <si>
    <t>562 – 008 – 81214104 – 63</t>
  </si>
  <si>
    <t>109</t>
  </si>
  <si>
    <t>567 – 421 – 5000163 – 339</t>
  </si>
  <si>
    <t>115</t>
  </si>
  <si>
    <t>562 – 008 – 81176888 – 64</t>
  </si>
  <si>
    <t>118</t>
  </si>
  <si>
    <t>552 – 0111627161 – 623</t>
  </si>
  <si>
    <t>119</t>
  </si>
  <si>
    <t>552 – 0111591953 -145</t>
  </si>
  <si>
    <t>126</t>
  </si>
  <si>
    <t>55201115870222 – 47</t>
  </si>
  <si>
    <t>132</t>
  </si>
  <si>
    <t>5520111580929 – 968</t>
  </si>
  <si>
    <t>142</t>
  </si>
  <si>
    <t>555 – 90000127836 – 83</t>
  </si>
  <si>
    <t>148</t>
  </si>
  <si>
    <t>552115 – 31941338 – 12</t>
  </si>
  <si>
    <t>152</t>
  </si>
  <si>
    <t>156</t>
  </si>
  <si>
    <t>5520111716445 – 758</t>
  </si>
  <si>
    <t>163</t>
  </si>
  <si>
    <t>552 – 0111591861 – 674</t>
  </si>
  <si>
    <t>169</t>
  </si>
  <si>
    <t>55204617740202 – 36</t>
  </si>
  <si>
    <t>176</t>
  </si>
  <si>
    <t>182</t>
  </si>
  <si>
    <t>5520111587446 – 525</t>
  </si>
  <si>
    <t>187</t>
  </si>
  <si>
    <t>55201115900393 – 35</t>
  </si>
  <si>
    <t>188</t>
  </si>
  <si>
    <t>567 – 4215900030 – 593</t>
  </si>
  <si>
    <t>195</t>
  </si>
  <si>
    <t>552 – 0111579637 – 540</t>
  </si>
  <si>
    <t>198</t>
  </si>
  <si>
    <t>5520061537147 – 129</t>
  </si>
  <si>
    <t>199</t>
  </si>
  <si>
    <t>552 115 – 35169239 – 13</t>
  </si>
  <si>
    <t>200</t>
  </si>
  <si>
    <t>562 – 008 – 81177226 – 20</t>
  </si>
  <si>
    <t>202</t>
  </si>
  <si>
    <t>207</t>
  </si>
  <si>
    <t>5550098153350 – 194</t>
  </si>
  <si>
    <t>208</t>
  </si>
  <si>
    <t>212</t>
  </si>
  <si>
    <t>5674915900000 – 876</t>
  </si>
  <si>
    <t>217</t>
  </si>
  <si>
    <t>5559000011381 – 063</t>
  </si>
  <si>
    <t>219</t>
  </si>
  <si>
    <t>562 – 008 - 81202370 - 54</t>
  </si>
  <si>
    <t>225</t>
  </si>
  <si>
    <t>562 – 008 – 81212418 – 77</t>
  </si>
  <si>
    <t>238</t>
  </si>
  <si>
    <t xml:space="preserve"> Авдаловић Ивана</t>
  </si>
  <si>
    <t>555 – 009 – 81535408 – 96</t>
  </si>
  <si>
    <t>5559000006848 – 641</t>
  </si>
  <si>
    <t>55201115403877 – 51</t>
  </si>
  <si>
    <t>552 – 01115515783 – 50</t>
  </si>
  <si>
    <t>Теодора Сушић Бјелогрлић</t>
  </si>
  <si>
    <t>5520111546040 – 717</t>
  </si>
  <si>
    <t>5520111543368 – 755</t>
  </si>
  <si>
    <t>552 – 0111648553 – 518</t>
  </si>
  <si>
    <t>552 – 0111541713 - 741</t>
  </si>
  <si>
    <t>552 – 0111545443 – 197</t>
  </si>
  <si>
    <t>55570000177829 – 69</t>
  </si>
  <si>
    <t>55570000179760 – 96</t>
  </si>
  <si>
    <t>562 – 008 – 81110195 – 32</t>
  </si>
  <si>
    <t>562 – 012 – 81155175 – 17</t>
  </si>
  <si>
    <t>552 – 01115314079 – 76</t>
  </si>
  <si>
    <t>562 – 008 -81313131 – 93</t>
  </si>
  <si>
    <t>552 – 0111544351 – 850</t>
  </si>
  <si>
    <t>555 – 009 – 81504153 – 62</t>
  </si>
  <si>
    <t>78</t>
  </si>
  <si>
    <t>562 – 008 -81149113 – 66</t>
  </si>
  <si>
    <t>80</t>
  </si>
  <si>
    <t>5559000008301 – 604</t>
  </si>
  <si>
    <t>82</t>
  </si>
  <si>
    <t>552 – 115 – 35138789 – 86</t>
  </si>
  <si>
    <t>83</t>
  </si>
  <si>
    <t>5520111579212 – 486</t>
  </si>
  <si>
    <t>85</t>
  </si>
  <si>
    <t>98</t>
  </si>
  <si>
    <t>562008 – 81308471 – 08</t>
  </si>
  <si>
    <t>101</t>
  </si>
  <si>
    <t>562 – 008 – 81111258 – 44</t>
  </si>
  <si>
    <t>103</t>
  </si>
  <si>
    <t>104</t>
  </si>
  <si>
    <t>552 – 0111 – 537 – 050 – 563</t>
  </si>
  <si>
    <t>105</t>
  </si>
  <si>
    <t>108</t>
  </si>
  <si>
    <t>5520111543535 – 692</t>
  </si>
  <si>
    <t>110</t>
  </si>
  <si>
    <t>562 – 008 – 81306162 – 48</t>
  </si>
  <si>
    <t>116</t>
  </si>
  <si>
    <t>5520111543797 – 980</t>
  </si>
  <si>
    <t>121</t>
  </si>
  <si>
    <t>125</t>
  </si>
  <si>
    <t>5520111544538 - 672</t>
  </si>
  <si>
    <t>128</t>
  </si>
  <si>
    <t>55201115454377 – 65</t>
  </si>
  <si>
    <t>129</t>
  </si>
  <si>
    <t>552 – 0111550561 - 305</t>
  </si>
  <si>
    <t>130</t>
  </si>
  <si>
    <t>134</t>
  </si>
  <si>
    <t>5520111649392 – 956</t>
  </si>
  <si>
    <t>135</t>
  </si>
  <si>
    <t>5520111543213 – 652</t>
  </si>
  <si>
    <t>137</t>
  </si>
  <si>
    <t xml:space="preserve">Шкорић Дајана </t>
  </si>
  <si>
    <t>55201115420154 – 11</t>
  </si>
  <si>
    <t>138</t>
  </si>
  <si>
    <t>562 – 008 – 81061867 – 98</t>
  </si>
  <si>
    <t>141</t>
  </si>
  <si>
    <t>562 – 008 – 81249168 – 19</t>
  </si>
  <si>
    <t>144</t>
  </si>
  <si>
    <t>146</t>
  </si>
  <si>
    <t>552115 – 35175537 – 34</t>
  </si>
  <si>
    <t>151</t>
  </si>
  <si>
    <t>5520111648717 – 157</t>
  </si>
  <si>
    <t>153</t>
  </si>
  <si>
    <t>157</t>
  </si>
  <si>
    <t>562 – 008 -81086918 – 23</t>
  </si>
  <si>
    <t>158</t>
  </si>
  <si>
    <t>555 – 90000153786 – 27</t>
  </si>
  <si>
    <t>165</t>
  </si>
  <si>
    <t>174</t>
  </si>
  <si>
    <t>5520111591039 – 987</t>
  </si>
  <si>
    <t>185</t>
  </si>
  <si>
    <t>186</t>
  </si>
  <si>
    <t>552 – 0111520581 – 418</t>
  </si>
  <si>
    <t>189</t>
  </si>
  <si>
    <t>555 – 009 -81503245 – 70</t>
  </si>
  <si>
    <t>190</t>
  </si>
  <si>
    <t>191</t>
  </si>
  <si>
    <t>201</t>
  </si>
  <si>
    <t>5520111472796 – 502</t>
  </si>
  <si>
    <t>204</t>
  </si>
  <si>
    <t>555009815334 – 9612</t>
  </si>
  <si>
    <t>205</t>
  </si>
  <si>
    <t>552 -11531924375 – 73</t>
  </si>
  <si>
    <t>224</t>
  </si>
  <si>
    <t>236</t>
  </si>
  <si>
    <t>Говедарица Милинко</t>
  </si>
  <si>
    <t>562 – 008 – 81139946 – 19</t>
  </si>
  <si>
    <t>5520111485140 – 237</t>
  </si>
  <si>
    <t>562 – 008 – 81006729 – 30</t>
  </si>
  <si>
    <t>5550098149898 – 546</t>
  </si>
  <si>
    <t>562 0068111679715</t>
  </si>
  <si>
    <t>113</t>
  </si>
  <si>
    <t>555 – 009 – 81016147 – 59</t>
  </si>
  <si>
    <t>145</t>
  </si>
  <si>
    <t>552115 – 35165361 – 07</t>
  </si>
  <si>
    <t>55211535158398 – 41</t>
  </si>
  <si>
    <t>562 – 099 – 80726593 – 33</t>
  </si>
  <si>
    <t>55590000093718 – 05</t>
  </si>
  <si>
    <t>5620128115929 – 088</t>
  </si>
  <si>
    <t>562 – 008 – 80984609 – 42</t>
  </si>
  <si>
    <t>555 – 009 – 81261795 – 24</t>
  </si>
  <si>
    <t>56742159000198 – 26</t>
  </si>
  <si>
    <t>77</t>
  </si>
  <si>
    <t>552 – 0111486135 – 166</t>
  </si>
  <si>
    <t>102</t>
  </si>
  <si>
    <t>562 -012 -81100127 – 67</t>
  </si>
  <si>
    <t>140</t>
  </si>
  <si>
    <t>555 – 002 – 81480006 – 96</t>
  </si>
  <si>
    <t>147</t>
  </si>
  <si>
    <t>55500981505272 – 03</t>
  </si>
  <si>
    <t>162</t>
  </si>
  <si>
    <t>177</t>
  </si>
  <si>
    <t>552 – 1153189016 – 674</t>
  </si>
  <si>
    <t>179</t>
  </si>
  <si>
    <t>184</t>
  </si>
  <si>
    <t>555 – 002 – 81480005 – 02</t>
  </si>
  <si>
    <t>193</t>
  </si>
  <si>
    <t>552115 – 35161527 – 63</t>
  </si>
  <si>
    <t>206</t>
  </si>
  <si>
    <t>221</t>
  </si>
  <si>
    <t>56200880926875 – 502</t>
  </si>
  <si>
    <t>223</t>
  </si>
  <si>
    <t>552 – 0111 – 581121834</t>
  </si>
  <si>
    <t xml:space="preserve">Дамјанац Илија </t>
  </si>
  <si>
    <t>552115 – 35146685 – 66</t>
  </si>
  <si>
    <t>562 – 008 – 81076272 – 48</t>
  </si>
  <si>
    <t>234</t>
  </si>
  <si>
    <t>Перовић Милосав</t>
  </si>
  <si>
    <t>Душан</t>
  </si>
  <si>
    <t>235</t>
  </si>
  <si>
    <t>Ковачевић Гојко</t>
  </si>
  <si>
    <t>567 – 4215000193215</t>
  </si>
  <si>
    <t>237</t>
  </si>
  <si>
    <t>552115353425 – 9947</t>
  </si>
  <si>
    <t>239</t>
  </si>
  <si>
    <t>55211535118505 – 22</t>
  </si>
  <si>
    <t>5520111581768 – 242</t>
  </si>
  <si>
    <t>5674215000189 – 335</t>
  </si>
  <si>
    <t>5520111482186 – 490</t>
  </si>
  <si>
    <t>552 – 0111526818 – 227</t>
  </si>
  <si>
    <t>552 – 115 – 35291442 – 64</t>
  </si>
  <si>
    <t>5520111480843 – 428</t>
  </si>
  <si>
    <t>79</t>
  </si>
  <si>
    <t>552115 – 31886466 – 19</t>
  </si>
  <si>
    <t>92</t>
  </si>
  <si>
    <t>114</t>
  </si>
  <si>
    <t>552115 – 31897440 – 77</t>
  </si>
  <si>
    <t>159</t>
  </si>
  <si>
    <t>5521153511400 – 830</t>
  </si>
  <si>
    <t>166</t>
  </si>
  <si>
    <t>552 – 0111705318 – 306</t>
  </si>
  <si>
    <t>УКУПНО: 132 555, 60 КМ</t>
  </si>
  <si>
    <t>СПИСАК САЧИНИО: САМОСТАЛНИ СТРУЧНИ САРАДНИК ЗА ДРУШТВЕНЕ ДЈЕЛАТНОСТИ И СТАТИСТИКУ, МИЛАН НИКЧЕВИЋ _____________________</t>
  </si>
  <si>
    <t>СПИСАК КОНТРОЛИСАО: НАЧЕЛНИК ОДЈЕЉЕЊА ЗА ПРИВРЕДУ, ФИНАНСИЈЕ И ДРУШТВЕНЕ ДЈЕЛАТНОСТИ, ДРАГАН ПАПОВИЋ ____________________</t>
  </si>
  <si>
    <t>УКУПНО АПСОЛВЕНТИ</t>
  </si>
  <si>
    <t>УКУПНО МАСТЕРИ</t>
  </si>
  <si>
    <t>УКУПНО АПСОЛВЕНТИ И МАСТЕРИ</t>
  </si>
  <si>
    <t>УПУПНА СРЕДСТВА ЗА 198 СТУДЕНАТА</t>
  </si>
  <si>
    <t>УПУПНА СРЕДСТВА ЗА 20 АПСОЛВЕНАТА</t>
  </si>
  <si>
    <t>УПУПНА СРЕДСТВА ЗА 13 МАСТЕРА</t>
  </si>
  <si>
    <t>УКУПНА СРЕДСТВА</t>
  </si>
  <si>
    <t>година студирања</t>
  </si>
  <si>
    <t>18(11+12+16+17)</t>
  </si>
  <si>
    <t>=пријаве!E6</t>
  </si>
  <si>
    <t>ПОДНЕШЕНО ЗАХТЈЕВА 225</t>
  </si>
  <si>
    <t>ОДОБРЕНО 213</t>
  </si>
  <si>
    <t xml:space="preserve">ОДБИЈЕНО ЗБОД ДВОСТРУКОГ КОРИШТЕЊА </t>
  </si>
  <si>
    <t xml:space="preserve">02-67 БРОЈ ЗАХТЈЕВА НА ПРОТОКОЛУ </t>
  </si>
  <si>
    <t>Бјелица Наташа</t>
  </si>
  <si>
    <t>Будалић Тамара</t>
  </si>
  <si>
    <t>Будалић Аница</t>
  </si>
  <si>
    <t>Наташа Мучибабић</t>
  </si>
  <si>
    <t>Миланко</t>
  </si>
  <si>
    <t>Обрен Милошевић</t>
  </si>
  <si>
    <t>мас</t>
  </si>
  <si>
    <t>Душан Кокотовић</t>
  </si>
  <si>
    <t>Милко</t>
  </si>
  <si>
    <t>Беатовић Теодора</t>
  </si>
  <si>
    <t>Борчанин Милана</t>
  </si>
  <si>
    <t>Беатовић Миладин</t>
  </si>
  <si>
    <t>Мастиловић Јована</t>
  </si>
  <si>
    <t>Уљаревић Ивана</t>
  </si>
  <si>
    <t xml:space="preserve">Ивковић Ђорђе </t>
  </si>
  <si>
    <t>Илић Весна</t>
  </si>
  <si>
    <t>Ратко</t>
  </si>
  <si>
    <t>Илић Ана</t>
  </si>
  <si>
    <t>Радован</t>
  </si>
  <si>
    <t>Суботић Стефана</t>
  </si>
  <si>
    <t>апс</t>
  </si>
  <si>
    <t>Елек Сара</t>
  </si>
  <si>
    <t>Авдаловић Божидар</t>
  </si>
  <si>
    <t>Копривица Николина</t>
  </si>
  <si>
    <t>Јеленко</t>
  </si>
  <si>
    <t>Паповић Милан</t>
  </si>
  <si>
    <t>Радовић Владимир</t>
  </si>
  <si>
    <t>Мучибабић Николина</t>
  </si>
  <si>
    <t>Зеленовић Ивана</t>
  </si>
  <si>
    <t>Дивљан Соња</t>
  </si>
  <si>
    <t>Перо</t>
  </si>
  <si>
    <t>Уљаревић Марко</t>
  </si>
  <si>
    <t>Вуковић Теодора</t>
  </si>
  <si>
    <t>Тодор</t>
  </si>
  <si>
    <t>Перишић Никола</t>
  </si>
  <si>
    <t>Вишњевац Сретенка</t>
  </si>
  <si>
    <t>Дивљан Андрија</t>
  </si>
  <si>
    <t>Руљ Тања</t>
  </si>
  <si>
    <t>Драгана Тодоровић</t>
  </si>
  <si>
    <t>Неђељко</t>
  </si>
  <si>
    <t>Обро</t>
  </si>
  <si>
    <t>Лојовић Јована</t>
  </si>
  <si>
    <t>Јован</t>
  </si>
  <si>
    <t>Лојовић Драган</t>
  </si>
  <si>
    <t>Лојовић Драгана</t>
  </si>
  <si>
    <t>Тепавчевић Ана</t>
  </si>
  <si>
    <t>Тепавчевић Зорица</t>
  </si>
  <si>
    <t>Манигода Оља</t>
  </si>
  <si>
    <t>Скоко Бојан</t>
  </si>
  <si>
    <t>Шупић Јелена</t>
  </si>
  <si>
    <t>Милићевић Невена</t>
  </si>
  <si>
    <t>Коста</t>
  </si>
  <si>
    <t>Крстојевић Стефан</t>
  </si>
  <si>
    <t>Мучибабић Урош</t>
  </si>
  <si>
    <t>Кртолица Милица</t>
  </si>
  <si>
    <t>Радовић Бане</t>
  </si>
  <si>
    <t>Аџић Стефан</t>
  </si>
  <si>
    <t>Стајић Бојан</t>
  </si>
  <si>
    <t>Бољановић Дарија</t>
  </si>
  <si>
    <t>Бољановић Дејана</t>
  </si>
  <si>
    <t>Бјелогрлић Марија</t>
  </si>
  <si>
    <t>Пушара Ивана</t>
  </si>
  <si>
    <t>Братић Јована</t>
  </si>
  <si>
    <t>Мирић Марија</t>
  </si>
  <si>
    <t>Аџић Анастасија</t>
  </si>
  <si>
    <t>Славенко</t>
  </si>
  <si>
    <t>Вуковић Никола</t>
  </si>
  <si>
    <t>Перуновић Милован</t>
  </si>
  <si>
    <t>Крстојевић Дајана</t>
  </si>
  <si>
    <t>Момчило</t>
  </si>
  <si>
    <t>Крстојевић Душан</t>
  </si>
  <si>
    <t>Милетић Андријана</t>
  </si>
  <si>
    <t>Лажетић Милован</t>
  </si>
  <si>
    <t>Буљевић Никола</t>
  </si>
  <si>
    <t>Тепавчевић Маја</t>
  </si>
  <si>
    <t>Копривица Јања</t>
  </si>
  <si>
    <t>Копривица Вуле</t>
  </si>
  <si>
    <t>Вуковић Маја</t>
  </si>
  <si>
    <t>Бајовић Бојана</t>
  </si>
  <si>
    <t>Жабек Луција</t>
  </si>
  <si>
    <t>Бошковић Бранислав</t>
  </si>
  <si>
    <t>Црногорац Бобан</t>
  </si>
  <si>
    <t>Стево</t>
  </si>
  <si>
    <t>Сворцан Урош</t>
  </si>
  <si>
    <t>Ристовић Урош</t>
  </si>
  <si>
    <t>Тепавчевић Марија</t>
  </si>
  <si>
    <t>Зиројевић Милан</t>
  </si>
  <si>
    <t>Драшковић Соња</t>
  </si>
  <si>
    <t>Милошевић Ђорђе</t>
  </si>
  <si>
    <t>Сушић Данило</t>
  </si>
  <si>
    <t>Звонимир</t>
  </si>
  <si>
    <t>Вуковић Исидора</t>
  </si>
  <si>
    <t>Мирослав</t>
  </si>
  <si>
    <t>Суботић Милош</t>
  </si>
  <si>
    <t>Новица</t>
  </si>
  <si>
    <t>Ковачевић Милена</t>
  </si>
  <si>
    <t>Шуковић Марина</t>
  </si>
  <si>
    <t>Миомир</t>
  </si>
  <si>
    <t>Фржовић Милош</t>
  </si>
  <si>
    <t>Поповић Ивана</t>
  </si>
  <si>
    <t>Радан</t>
  </si>
  <si>
    <t>Чоловић Лидија</t>
  </si>
  <si>
    <t>Голубовић Данијела</t>
  </si>
  <si>
    <t>Јањић Сандра</t>
  </si>
  <si>
    <t>Тијанић Тамара</t>
  </si>
  <si>
    <t>Мијодраг</t>
  </si>
  <si>
    <t>Радмиловић Шпиро</t>
  </si>
  <si>
    <t>Велемир</t>
  </si>
  <si>
    <t>Тодић Марко</t>
  </si>
  <si>
    <t>Радмиловић Наташа</t>
  </si>
  <si>
    <t>Поповић Саша</t>
  </si>
  <si>
    <t>Кандић Дејана</t>
  </si>
  <si>
    <t>Кандић Јелена</t>
  </si>
  <si>
    <t>Слијепчевић Ивана</t>
  </si>
  <si>
    <t>Алекса</t>
  </si>
  <si>
    <t>Ћећез Урош</t>
  </si>
  <si>
    <t>Немања</t>
  </si>
  <si>
    <t>Ћећез Алекса</t>
  </si>
  <si>
    <t>Дивљан Срђан</t>
  </si>
  <si>
    <t>Бориша</t>
  </si>
  <si>
    <t>Давидовић Ивана</t>
  </si>
  <si>
    <t>Николић Александра</t>
  </si>
  <si>
    <t>Рончевић Јована</t>
  </si>
  <si>
    <t>Шолаја Нада</t>
  </si>
  <si>
    <t>Митрић Марија</t>
  </si>
  <si>
    <t>Говедарица Милан</t>
  </si>
  <si>
    <t>Милетић Милена</t>
  </si>
  <si>
    <t>Фржовић Предраг</t>
  </si>
  <si>
    <t>Фржовић Милица</t>
  </si>
  <si>
    <t>Говедарица Митар</t>
  </si>
  <si>
    <t>Зеленовић Јован</t>
  </si>
  <si>
    <t>Кошутић Станка</t>
  </si>
  <si>
    <t>Кошутић Ивана</t>
  </si>
  <si>
    <t>Дулаћ Татјана</t>
  </si>
  <si>
    <t>Поповић Јелена</t>
  </si>
  <si>
    <t>Кошутић Лана</t>
  </si>
  <si>
    <t>Радмиловић Лана</t>
  </si>
  <si>
    <t>Давидовић Дијана</t>
  </si>
  <si>
    <t>Секулић Дејан</t>
  </si>
  <si>
    <t>Беатовић Милан</t>
  </si>
  <si>
    <t>Вуковић Жељка</t>
  </si>
  <si>
    <t>Грчић Дамјан</t>
  </si>
  <si>
    <t>Пикула Игор</t>
  </si>
  <si>
    <t>Спасенко</t>
  </si>
  <si>
    <t>Окиљевић Стефанија</t>
  </si>
  <si>
    <t>Поповић Милица</t>
  </si>
  <si>
    <t>Давидовић Стеван</t>
  </si>
  <si>
    <t>Гојковић Стефан</t>
  </si>
  <si>
    <t>Бјелоглав Милијана</t>
  </si>
  <si>
    <t>Копривица Милан</t>
  </si>
  <si>
    <t>Лојовић Милан</t>
  </si>
  <si>
    <t>Васиљевић Анђела</t>
  </si>
  <si>
    <t>Слијепчевић Јелена</t>
  </si>
  <si>
    <t>Крстојевић Марко</t>
  </si>
  <si>
    <t>Достинић Миладин</t>
  </si>
  <si>
    <t>Тепавчевић Драгана</t>
  </si>
  <si>
    <t>Зеленовић Марина</t>
  </si>
  <si>
    <t>Мастиловић Љиљана</t>
  </si>
  <si>
    <t>Косовић Бојана</t>
  </si>
  <si>
    <t>Ђокић Милица</t>
  </si>
  <si>
    <t>Горан</t>
  </si>
  <si>
    <t>Шупић Срђан</t>
  </si>
  <si>
    <t>Рајковић Анђела</t>
  </si>
  <si>
    <t>Крсто</t>
  </si>
  <si>
    <t>Шупић Кристина</t>
  </si>
  <si>
    <t>Говедарица Анђела</t>
  </si>
  <si>
    <t>Ђорђо</t>
  </si>
  <si>
    <t>Ковачевић Ивана</t>
  </si>
  <si>
    <t>Десимир</t>
  </si>
  <si>
    <t>Шушић Јован</t>
  </si>
  <si>
    <t>Радул</t>
  </si>
  <si>
    <t>Хелена Јањић</t>
  </si>
  <si>
    <t>Шћепо</t>
  </si>
  <si>
    <t>Буха Татјана</t>
  </si>
  <si>
    <t>Веселиновић Игор</t>
  </si>
  <si>
    <t>Нада</t>
  </si>
  <si>
    <t>Милошевић Александар</t>
  </si>
  <si>
    <t>Крстојевић Славиша</t>
  </si>
  <si>
    <t>Зеленовић Раде</t>
  </si>
  <si>
    <t>Владан</t>
  </si>
  <si>
    <t>Катић Весна</t>
  </si>
  <si>
    <t>Вуковић Дејан</t>
  </si>
  <si>
    <t>Слијепчевић Вања</t>
  </si>
  <si>
    <t>Рудовић Марко</t>
  </si>
  <si>
    <t>Мастиловић Милан</t>
  </si>
  <si>
    <t>Милошевић Зорана</t>
  </si>
  <si>
    <t>Старовић Урош</t>
  </si>
  <si>
    <t>Старовић Ђорђе</t>
  </si>
  <si>
    <t>Милошевић Драженка</t>
  </si>
  <si>
    <t>Гргур Срдан</t>
  </si>
  <si>
    <t>Тешевић Драгана</t>
  </si>
  <si>
    <t>Веселинко</t>
  </si>
  <si>
    <t>Црногорац Срђан</t>
  </si>
  <si>
    <t>Кларић Милица</t>
  </si>
  <si>
    <t>Милићевић Ивана</t>
  </si>
  <si>
    <t>Милићевић Јована</t>
  </si>
  <si>
    <t>Лажетић Борис</t>
  </si>
  <si>
    <t>Старовић Тијана</t>
  </si>
  <si>
    <t>Црногорац Раденко</t>
  </si>
  <si>
    <t>Војин</t>
  </si>
  <si>
    <t xml:space="preserve">Раде </t>
  </si>
  <si>
    <t>Рајковић Марко</t>
  </si>
  <si>
    <t>ПРЕЛИМИНАРНА РАНГ ЛИСТА  2019/2020</t>
  </si>
  <si>
    <t>Увећање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</si>
</sst>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\ 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left" vertical="center"/>
    </xf>
    <xf numFmtId="0" fontId="3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35" borderId="14" xfId="0" applyFont="1" applyFill="1" applyBorder="1" applyAlignment="1">
      <alignment wrapText="1"/>
    </xf>
    <xf numFmtId="1" fontId="3" fillId="33" borderId="14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left"/>
    </xf>
    <xf numFmtId="1" fontId="2" fillId="33" borderId="14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left" vertical="center"/>
    </xf>
    <xf numFmtId="1" fontId="3" fillId="36" borderId="14" xfId="0" applyNumberFormat="1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49" fontId="2" fillId="36" borderId="14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wrapText="1"/>
    </xf>
    <xf numFmtId="0" fontId="2" fillId="33" borderId="14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" fontId="2" fillId="36" borderId="14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" fontId="2" fillId="36" borderId="14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1" fontId="2" fillId="37" borderId="14" xfId="0" applyNumberFormat="1" applyFont="1" applyFill="1" applyBorder="1" applyAlignment="1">
      <alignment horizontal="center"/>
    </xf>
    <xf numFmtId="49" fontId="2" fillId="37" borderId="14" xfId="0" applyNumberFormat="1" applyFont="1" applyFill="1" applyBorder="1" applyAlignment="1">
      <alignment horizontal="left"/>
    </xf>
    <xf numFmtId="49" fontId="2" fillId="37" borderId="14" xfId="0" applyNumberFormat="1" applyFont="1" applyFill="1" applyBorder="1" applyAlignment="1">
      <alignment horizontal="left" vertical="center"/>
    </xf>
    <xf numFmtId="1" fontId="2" fillId="37" borderId="14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49" fontId="2" fillId="37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49" fontId="2" fillId="38" borderId="14" xfId="0" applyNumberFormat="1" applyFont="1" applyFill="1" applyBorder="1" applyAlignment="1">
      <alignment horizontal="center" vertical="top" wrapText="1"/>
    </xf>
    <xf numFmtId="49" fontId="2" fillId="38" borderId="14" xfId="0" applyNumberFormat="1" applyFont="1" applyFill="1" applyBorder="1" applyAlignment="1">
      <alignment horizontal="left" vertical="center"/>
    </xf>
    <xf numFmtId="49" fontId="2" fillId="38" borderId="14" xfId="0" applyNumberFormat="1" applyFont="1" applyFill="1" applyBorder="1" applyAlignment="1">
      <alignment vertical="top" wrapText="1"/>
    </xf>
    <xf numFmtId="1" fontId="3" fillId="38" borderId="14" xfId="0" applyNumberFormat="1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3" fillId="38" borderId="14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15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vertical="top" wrapText="1"/>
    </xf>
    <xf numFmtId="1" fontId="3" fillId="33" borderId="16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3" fillId="35" borderId="16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49" fontId="5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top" wrapText="1"/>
    </xf>
    <xf numFmtId="49" fontId="2" fillId="39" borderId="14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vertical="top" wrapText="1"/>
    </xf>
    <xf numFmtId="0" fontId="2" fillId="40" borderId="14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top" wrapText="1"/>
    </xf>
    <xf numFmtId="49" fontId="2" fillId="39" borderId="14" xfId="0" applyNumberFormat="1" applyFont="1" applyFill="1" applyBorder="1" applyAlignment="1">
      <alignment horizontal="left"/>
    </xf>
    <xf numFmtId="1" fontId="5" fillId="33" borderId="14" xfId="0" applyNumberFormat="1" applyFont="1" applyFill="1" applyBorder="1" applyAlignment="1">
      <alignment/>
    </xf>
    <xf numFmtId="49" fontId="2" fillId="39" borderId="13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41" borderId="14" xfId="0" applyFont="1" applyFill="1" applyBorder="1" applyAlignment="1">
      <alignment/>
    </xf>
    <xf numFmtId="0" fontId="3" fillId="41" borderId="14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13" fillId="33" borderId="21" xfId="0" applyFont="1" applyFill="1" applyBorder="1" applyAlignment="1">
      <alignment horizontal="center" vertical="top" wrapText="1"/>
    </xf>
    <xf numFmtId="49" fontId="14" fillId="33" borderId="21" xfId="0" applyNumberFormat="1" applyFont="1" applyFill="1" applyBorder="1" applyAlignment="1">
      <alignment vertical="top" wrapText="1"/>
    </xf>
    <xf numFmtId="49" fontId="13" fillId="33" borderId="21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vertical="top" wrapText="1"/>
    </xf>
    <xf numFmtId="0" fontId="9" fillId="35" borderId="11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3" fillId="33" borderId="22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vertical="top" wrapText="1"/>
    </xf>
    <xf numFmtId="49" fontId="13" fillId="33" borderId="22" xfId="0" applyNumberFormat="1" applyFont="1" applyFill="1" applyBorder="1" applyAlignment="1">
      <alignment vertical="top" wrapText="1"/>
    </xf>
    <xf numFmtId="49" fontId="13" fillId="33" borderId="17" xfId="0" applyNumberFormat="1" applyFont="1" applyFill="1" applyBorder="1" applyAlignment="1">
      <alignment vertical="top" wrapText="1"/>
    </xf>
    <xf numFmtId="0" fontId="0" fillId="33" borderId="22" xfId="0" applyFill="1" applyBorder="1" applyAlignment="1">
      <alignment/>
    </xf>
    <xf numFmtId="0" fontId="13" fillId="33" borderId="23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vertical="top" wrapText="1"/>
    </xf>
    <xf numFmtId="49" fontId="13" fillId="33" borderId="23" xfId="0" applyNumberFormat="1" applyFont="1" applyFill="1" applyBorder="1" applyAlignment="1">
      <alignment vertical="top" wrapText="1"/>
    </xf>
    <xf numFmtId="49" fontId="13" fillId="33" borderId="16" xfId="0" applyNumberFormat="1" applyFont="1" applyFill="1" applyBorder="1" applyAlignment="1">
      <alignment vertical="top" wrapText="1"/>
    </xf>
    <xf numFmtId="0" fontId="0" fillId="33" borderId="23" xfId="0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1" fontId="3" fillId="42" borderId="14" xfId="0" applyNumberFormat="1" applyFont="1" applyFill="1" applyBorder="1" applyAlignment="1">
      <alignment horizontal="center" vertical="top" wrapText="1"/>
    </xf>
    <xf numFmtId="0" fontId="2" fillId="42" borderId="14" xfId="0" applyFont="1" applyFill="1" applyBorder="1" applyAlignment="1">
      <alignment/>
    </xf>
    <xf numFmtId="0" fontId="3" fillId="43" borderId="14" xfId="0" applyFont="1" applyFill="1" applyBorder="1" applyAlignment="1">
      <alignment wrapText="1"/>
    </xf>
    <xf numFmtId="0" fontId="2" fillId="44" borderId="14" xfId="0" applyFont="1" applyFill="1" applyBorder="1" applyAlignment="1">
      <alignment/>
    </xf>
    <xf numFmtId="49" fontId="2" fillId="42" borderId="14" xfId="0" applyNumberFormat="1" applyFont="1" applyFill="1" applyBorder="1" applyAlignment="1">
      <alignment horizontal="center" vertical="top" wrapText="1"/>
    </xf>
    <xf numFmtId="49" fontId="2" fillId="42" borderId="14" xfId="0" applyNumberFormat="1" applyFont="1" applyFill="1" applyBorder="1" applyAlignment="1">
      <alignment horizontal="left" vertical="center"/>
    </xf>
    <xf numFmtId="0" fontId="2" fillId="45" borderId="14" xfId="0" applyFont="1" applyFill="1" applyBorder="1" applyAlignment="1">
      <alignment/>
    </xf>
    <xf numFmtId="0" fontId="3" fillId="46" borderId="14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49" fontId="3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left" vertical="top"/>
    </xf>
    <xf numFmtId="49" fontId="2" fillId="33" borderId="26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1"/>
  <sheetViews>
    <sheetView tabSelected="1" zoomScale="90" zoomScaleNormal="90" zoomScalePageLayoutView="0" workbookViewId="0" topLeftCell="A1">
      <selection activeCell="E79" sqref="E79"/>
    </sheetView>
  </sheetViews>
  <sheetFormatPr defaultColWidth="9.140625" defaultRowHeight="15"/>
  <cols>
    <col min="1" max="1" width="4.00390625" style="1" customWidth="1"/>
    <col min="2" max="2" width="21.28125" style="2" customWidth="1"/>
    <col min="3" max="3" width="8.7109375" style="2" customWidth="1"/>
    <col min="4" max="4" width="14.28125" style="3" customWidth="1"/>
    <col min="5" max="5" width="8.8515625" style="3" customWidth="1"/>
    <col min="6" max="13" width="5.57421875" style="3" customWidth="1"/>
    <col min="14" max="14" width="4.7109375" style="3" customWidth="1"/>
    <col min="15" max="15" width="5.7109375" style="3" customWidth="1"/>
    <col min="16" max="16" width="7.8515625" style="4" customWidth="1"/>
    <col min="17" max="19" width="7.00390625" style="3" customWidth="1"/>
    <col min="20" max="20" width="8.140625" style="5" customWidth="1"/>
    <col min="21" max="21" width="7.00390625" style="3" customWidth="1"/>
    <col min="22" max="22" width="7.00390625" style="6" customWidth="1"/>
    <col min="23" max="23" width="9.140625" style="7" customWidth="1"/>
    <col min="24" max="26" width="9.140625" style="3" customWidth="1"/>
    <col min="27" max="16384" width="9.140625" style="8" customWidth="1"/>
  </cols>
  <sheetData>
    <row r="1" spans="1:22" ht="15.75" customHeight="1">
      <c r="A1" s="174" t="s">
        <v>1272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6" ht="22.5" customHeight="1">
      <c r="A2" s="175" t="s">
        <v>1</v>
      </c>
      <c r="B2" s="176" t="s">
        <v>2</v>
      </c>
      <c r="C2" s="176" t="s">
        <v>3</v>
      </c>
      <c r="D2" s="175" t="s">
        <v>5</v>
      </c>
      <c r="E2" s="11"/>
      <c r="F2" s="11"/>
      <c r="G2" s="182" t="s">
        <v>12</v>
      </c>
      <c r="H2" s="182"/>
      <c r="I2" s="182"/>
      <c r="J2" s="182"/>
      <c r="K2" s="182"/>
      <c r="L2" s="182"/>
      <c r="M2" s="182"/>
      <c r="N2" s="182"/>
      <c r="O2" s="180" t="s">
        <v>1273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6.25" customHeight="1">
      <c r="A3" s="175"/>
      <c r="B3" s="176"/>
      <c r="C3" s="176"/>
      <c r="D3" s="175"/>
      <c r="E3" s="177" t="s">
        <v>18</v>
      </c>
      <c r="F3" s="177" t="s">
        <v>19</v>
      </c>
      <c r="G3" s="177" t="s">
        <v>20</v>
      </c>
      <c r="H3" s="178" t="s">
        <v>21</v>
      </c>
      <c r="I3" s="181" t="s">
        <v>22</v>
      </c>
      <c r="J3" s="181"/>
      <c r="K3" s="181"/>
      <c r="L3" s="181"/>
      <c r="M3" s="177" t="s">
        <v>23</v>
      </c>
      <c r="N3" s="179" t="s">
        <v>24</v>
      </c>
      <c r="O3" s="18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15" s="15" customFormat="1" ht="111.75" customHeight="1">
      <c r="A4" s="175"/>
      <c r="B4" s="176"/>
      <c r="C4" s="176"/>
      <c r="D4" s="175"/>
      <c r="E4" s="177"/>
      <c r="F4" s="177"/>
      <c r="G4" s="177"/>
      <c r="H4" s="178"/>
      <c r="I4" s="9" t="s">
        <v>25</v>
      </c>
      <c r="J4" s="9" t="s">
        <v>26</v>
      </c>
      <c r="K4" s="9" t="s">
        <v>27</v>
      </c>
      <c r="L4" s="13" t="s">
        <v>28</v>
      </c>
      <c r="M4" s="177"/>
      <c r="N4" s="179"/>
      <c r="O4" s="180"/>
    </row>
    <row r="5" spans="1:15" s="15" customFormat="1" ht="35.25" customHeight="1">
      <c r="A5" s="16">
        <v>1</v>
      </c>
      <c r="B5" s="17" t="s">
        <v>641</v>
      </c>
      <c r="C5" s="17">
        <v>3</v>
      </c>
      <c r="D5" s="16" t="s">
        <v>31</v>
      </c>
      <c r="E5" s="10">
        <v>13</v>
      </c>
      <c r="F5" s="10">
        <v>14</v>
      </c>
      <c r="G5" s="10">
        <v>15</v>
      </c>
      <c r="H5" s="18" t="s">
        <v>32</v>
      </c>
      <c r="I5" s="10">
        <v>16</v>
      </c>
      <c r="J5" s="10">
        <v>17</v>
      </c>
      <c r="K5" s="10">
        <v>18</v>
      </c>
      <c r="L5" s="19" t="s">
        <v>33</v>
      </c>
      <c r="M5" s="10">
        <v>19</v>
      </c>
      <c r="N5" s="20" t="s">
        <v>34</v>
      </c>
      <c r="O5" s="7"/>
    </row>
    <row r="6" spans="1:26" ht="22.5" customHeight="1">
      <c r="A6" s="22">
        <v>61</v>
      </c>
      <c r="B6" s="23" t="s">
        <v>1130</v>
      </c>
      <c r="C6" s="23" t="s">
        <v>286</v>
      </c>
      <c r="D6" s="76">
        <v>2</v>
      </c>
      <c r="E6" s="77">
        <v>5</v>
      </c>
      <c r="F6" s="26">
        <v>5</v>
      </c>
      <c r="G6" s="26">
        <v>20</v>
      </c>
      <c r="H6" s="27">
        <v>30</v>
      </c>
      <c r="I6" s="26">
        <v>9.6</v>
      </c>
      <c r="J6" s="28">
        <v>5.5</v>
      </c>
      <c r="K6" s="76">
        <v>3</v>
      </c>
      <c r="L6" s="27">
        <f aca="true" t="shared" si="0" ref="L6:L28">I6*J6+K6</f>
        <v>55.8</v>
      </c>
      <c r="M6" s="26"/>
      <c r="N6" s="29">
        <f aca="true" t="shared" si="1" ref="N6:N28">H6+L6</f>
        <v>85.8</v>
      </c>
      <c r="O6" s="30">
        <v>50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2.5" customHeight="1">
      <c r="A7" s="32">
        <v>137</v>
      </c>
      <c r="B7" s="33" t="s">
        <v>1202</v>
      </c>
      <c r="C7" s="33" t="s">
        <v>95</v>
      </c>
      <c r="D7" s="39">
        <v>2</v>
      </c>
      <c r="E7" s="30"/>
      <c r="F7" s="31"/>
      <c r="G7" s="31">
        <v>10</v>
      </c>
      <c r="H7" s="27">
        <v>10</v>
      </c>
      <c r="I7" s="31">
        <v>9.6</v>
      </c>
      <c r="J7" s="28">
        <v>5.5</v>
      </c>
      <c r="K7" s="39">
        <v>2</v>
      </c>
      <c r="L7" s="36">
        <f t="shared" si="0"/>
        <v>54.8</v>
      </c>
      <c r="M7" s="31"/>
      <c r="N7" s="38">
        <f t="shared" si="1"/>
        <v>64.8</v>
      </c>
      <c r="O7" s="30">
        <v>50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2.5" customHeight="1">
      <c r="A8" s="32">
        <v>139</v>
      </c>
      <c r="B8" s="33" t="s">
        <v>1204</v>
      </c>
      <c r="C8" s="33" t="s">
        <v>41</v>
      </c>
      <c r="D8" s="39">
        <v>2</v>
      </c>
      <c r="E8" s="30"/>
      <c r="F8" s="31"/>
      <c r="G8" s="31">
        <v>15</v>
      </c>
      <c r="H8" s="27">
        <v>15</v>
      </c>
      <c r="I8" s="31">
        <v>9.5</v>
      </c>
      <c r="J8" s="28">
        <v>5.5</v>
      </c>
      <c r="K8" s="39">
        <v>2</v>
      </c>
      <c r="L8" s="36">
        <f t="shared" si="0"/>
        <v>54.25</v>
      </c>
      <c r="M8" s="31"/>
      <c r="N8" s="38">
        <f t="shared" si="1"/>
        <v>69.25</v>
      </c>
      <c r="O8" s="30">
        <v>50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2.5" customHeight="1">
      <c r="A9" s="32">
        <v>149</v>
      </c>
      <c r="B9" s="33" t="s">
        <v>1214</v>
      </c>
      <c r="C9" s="33" t="s">
        <v>1184</v>
      </c>
      <c r="D9" s="39">
        <v>2</v>
      </c>
      <c r="E9" s="30"/>
      <c r="F9" s="31"/>
      <c r="G9" s="31">
        <v>10</v>
      </c>
      <c r="H9" s="27">
        <v>10</v>
      </c>
      <c r="I9" s="31">
        <v>9.4</v>
      </c>
      <c r="J9" s="28">
        <v>5.5</v>
      </c>
      <c r="K9" s="39">
        <v>2</v>
      </c>
      <c r="L9" s="36">
        <f t="shared" si="0"/>
        <v>53.7</v>
      </c>
      <c r="M9" s="31"/>
      <c r="N9" s="38">
        <f t="shared" si="1"/>
        <v>63.7</v>
      </c>
      <c r="O9" s="30">
        <v>20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2.5" customHeight="1">
      <c r="A10" s="32">
        <v>82</v>
      </c>
      <c r="B10" s="33" t="s">
        <v>1148</v>
      </c>
      <c r="C10" s="33" t="s">
        <v>46</v>
      </c>
      <c r="D10" s="39">
        <v>2</v>
      </c>
      <c r="E10" s="30"/>
      <c r="F10" s="31"/>
      <c r="G10" s="31">
        <v>20</v>
      </c>
      <c r="H10" s="27">
        <v>20</v>
      </c>
      <c r="I10" s="31">
        <v>8.9</v>
      </c>
      <c r="J10" s="28">
        <v>5.5</v>
      </c>
      <c r="K10" s="39">
        <v>2</v>
      </c>
      <c r="L10" s="36">
        <f t="shared" si="0"/>
        <v>50.95</v>
      </c>
      <c r="M10" s="31"/>
      <c r="N10" s="38">
        <f t="shared" si="1"/>
        <v>70.95</v>
      </c>
      <c r="O10" s="30">
        <v>20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2.5" customHeight="1">
      <c r="A11" s="32">
        <v>110</v>
      </c>
      <c r="B11" s="33" t="s">
        <v>1173</v>
      </c>
      <c r="C11" s="33" t="s">
        <v>263</v>
      </c>
      <c r="D11" s="39">
        <v>2</v>
      </c>
      <c r="E11" s="30"/>
      <c r="F11" s="31"/>
      <c r="G11" s="31">
        <v>10</v>
      </c>
      <c r="H11" s="27">
        <v>10</v>
      </c>
      <c r="I11" s="31">
        <v>8.8</v>
      </c>
      <c r="J11" s="28">
        <v>5.5</v>
      </c>
      <c r="K11" s="39">
        <v>2</v>
      </c>
      <c r="L11" s="36">
        <f t="shared" si="0"/>
        <v>50.400000000000006</v>
      </c>
      <c r="M11" s="31"/>
      <c r="N11" s="38">
        <f t="shared" si="1"/>
        <v>60.400000000000006</v>
      </c>
      <c r="O11" s="30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3.5" customHeight="1">
      <c r="A12" s="32">
        <v>204</v>
      </c>
      <c r="B12" s="33" t="s">
        <v>1262</v>
      </c>
      <c r="C12" s="33" t="s">
        <v>1261</v>
      </c>
      <c r="D12" s="39">
        <v>2</v>
      </c>
      <c r="E12" s="30"/>
      <c r="F12" s="31"/>
      <c r="G12" s="31">
        <v>15</v>
      </c>
      <c r="H12" s="27">
        <v>15</v>
      </c>
      <c r="I12" s="31">
        <v>8.7</v>
      </c>
      <c r="J12" s="28">
        <v>5.5</v>
      </c>
      <c r="K12" s="39">
        <v>2</v>
      </c>
      <c r="L12" s="36">
        <f t="shared" si="0"/>
        <v>49.849999999999994</v>
      </c>
      <c r="M12" s="31"/>
      <c r="N12" s="38">
        <f t="shared" si="1"/>
        <v>64.85</v>
      </c>
      <c r="O12" s="30">
        <v>20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2.5" customHeight="1">
      <c r="A13" s="32">
        <v>159</v>
      </c>
      <c r="B13" s="33" t="s">
        <v>1220</v>
      </c>
      <c r="C13" s="33" t="s">
        <v>188</v>
      </c>
      <c r="D13" s="39">
        <v>2</v>
      </c>
      <c r="E13" s="30"/>
      <c r="F13" s="31"/>
      <c r="G13" s="31">
        <v>15</v>
      </c>
      <c r="H13" s="27">
        <v>15</v>
      </c>
      <c r="I13" s="31">
        <v>8.6</v>
      </c>
      <c r="J13" s="28">
        <v>5.5</v>
      </c>
      <c r="K13" s="39">
        <v>2</v>
      </c>
      <c r="L13" s="36">
        <f t="shared" si="0"/>
        <v>49.3</v>
      </c>
      <c r="M13" s="31"/>
      <c r="N13" s="38">
        <f t="shared" si="1"/>
        <v>64.3</v>
      </c>
      <c r="O13" s="30">
        <v>20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2.5" customHeight="1">
      <c r="A14" s="32">
        <v>116</v>
      </c>
      <c r="B14" s="33" t="s">
        <v>1179</v>
      </c>
      <c r="C14" s="33" t="s">
        <v>237</v>
      </c>
      <c r="D14" s="39">
        <v>2</v>
      </c>
      <c r="E14" s="30"/>
      <c r="F14" s="31"/>
      <c r="G14" s="31">
        <v>10</v>
      </c>
      <c r="H14" s="27">
        <v>10</v>
      </c>
      <c r="I14" s="31">
        <v>8.6</v>
      </c>
      <c r="J14" s="28">
        <v>5.5</v>
      </c>
      <c r="K14" s="39">
        <v>2</v>
      </c>
      <c r="L14" s="36">
        <f t="shared" si="0"/>
        <v>49.3</v>
      </c>
      <c r="M14" s="31"/>
      <c r="N14" s="38">
        <f t="shared" si="1"/>
        <v>59.3</v>
      </c>
      <c r="O14" s="30">
        <v>20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2.5" customHeight="1">
      <c r="A15" s="32">
        <v>70</v>
      </c>
      <c r="B15" s="33" t="s">
        <v>1138</v>
      </c>
      <c r="C15" s="33" t="s">
        <v>1139</v>
      </c>
      <c r="D15" s="39">
        <v>2</v>
      </c>
      <c r="E15" s="30">
        <v>5</v>
      </c>
      <c r="F15" s="31"/>
      <c r="G15" s="31">
        <v>10</v>
      </c>
      <c r="H15" s="27">
        <v>15</v>
      </c>
      <c r="I15" s="31">
        <v>8.5</v>
      </c>
      <c r="J15" s="28">
        <v>5.5</v>
      </c>
      <c r="K15" s="39">
        <v>2</v>
      </c>
      <c r="L15" s="36">
        <f t="shared" si="0"/>
        <v>48.75</v>
      </c>
      <c r="M15" s="31"/>
      <c r="N15" s="38">
        <f t="shared" si="1"/>
        <v>63.75</v>
      </c>
      <c r="O15" s="30">
        <v>20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2.5" customHeight="1">
      <c r="A16" s="32">
        <v>198</v>
      </c>
      <c r="B16" s="33" t="s">
        <v>1259</v>
      </c>
      <c r="C16" s="33" t="s">
        <v>60</v>
      </c>
      <c r="D16" s="39">
        <v>2</v>
      </c>
      <c r="E16" s="30"/>
      <c r="F16" s="31"/>
      <c r="G16" s="31">
        <v>10</v>
      </c>
      <c r="H16" s="27">
        <v>10</v>
      </c>
      <c r="I16" s="31">
        <v>8.5</v>
      </c>
      <c r="J16" s="28">
        <v>5.5</v>
      </c>
      <c r="K16" s="39">
        <v>2</v>
      </c>
      <c r="L16" s="36">
        <f t="shared" si="0"/>
        <v>48.75</v>
      </c>
      <c r="M16" s="31"/>
      <c r="N16" s="38">
        <f t="shared" si="1"/>
        <v>58.75</v>
      </c>
      <c r="O16" s="30">
        <v>20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2.5" customHeight="1">
      <c r="A17" s="32">
        <v>51</v>
      </c>
      <c r="B17" s="33" t="s">
        <v>1120</v>
      </c>
      <c r="C17" s="33" t="s">
        <v>1121</v>
      </c>
      <c r="D17" s="39">
        <v>2</v>
      </c>
      <c r="E17" s="30"/>
      <c r="F17" s="31"/>
      <c r="G17" s="31">
        <v>10</v>
      </c>
      <c r="H17" s="27">
        <v>10</v>
      </c>
      <c r="I17" s="31">
        <v>8.4</v>
      </c>
      <c r="J17" s="28">
        <v>5.5</v>
      </c>
      <c r="K17" s="39">
        <v>2</v>
      </c>
      <c r="L17" s="36">
        <f t="shared" si="0"/>
        <v>48.2</v>
      </c>
      <c r="M17" s="31"/>
      <c r="N17" s="38">
        <f t="shared" si="1"/>
        <v>58.2</v>
      </c>
      <c r="O17" s="30">
        <v>20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2.5" customHeight="1">
      <c r="A18" s="32">
        <v>88</v>
      </c>
      <c r="B18" s="33" t="s">
        <v>1151</v>
      </c>
      <c r="C18" s="33" t="s">
        <v>543</v>
      </c>
      <c r="D18" s="39">
        <v>2</v>
      </c>
      <c r="E18" s="30"/>
      <c r="F18" s="31"/>
      <c r="G18" s="31">
        <v>20</v>
      </c>
      <c r="H18" s="27">
        <v>20</v>
      </c>
      <c r="I18" s="31">
        <v>8.2</v>
      </c>
      <c r="J18" s="28">
        <v>5.5</v>
      </c>
      <c r="K18" s="39">
        <v>2</v>
      </c>
      <c r="L18" s="36">
        <f t="shared" si="0"/>
        <v>47.099999999999994</v>
      </c>
      <c r="M18" s="31"/>
      <c r="N18" s="38">
        <f t="shared" si="1"/>
        <v>67.1</v>
      </c>
      <c r="O18" s="3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2.5" customHeight="1">
      <c r="A19" s="32">
        <v>143</v>
      </c>
      <c r="B19" s="33" t="s">
        <v>1208</v>
      </c>
      <c r="C19" s="33" t="s">
        <v>252</v>
      </c>
      <c r="D19" s="39">
        <v>2</v>
      </c>
      <c r="E19" s="30"/>
      <c r="F19" s="31">
        <v>5</v>
      </c>
      <c r="G19" s="31">
        <v>10</v>
      </c>
      <c r="H19" s="27">
        <v>15</v>
      </c>
      <c r="I19" s="31">
        <v>8.2</v>
      </c>
      <c r="J19" s="28">
        <v>5.5</v>
      </c>
      <c r="K19" s="39">
        <v>2</v>
      </c>
      <c r="L19" s="36">
        <f t="shared" si="0"/>
        <v>47.099999999999994</v>
      </c>
      <c r="M19" s="31"/>
      <c r="N19" s="38">
        <f t="shared" si="1"/>
        <v>62.099999999999994</v>
      </c>
      <c r="O19" s="3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2.5" customHeight="1">
      <c r="A20" s="32">
        <v>12</v>
      </c>
      <c r="B20" s="33" t="s">
        <v>1081</v>
      </c>
      <c r="C20" s="33" t="s">
        <v>286</v>
      </c>
      <c r="D20" s="39">
        <v>2</v>
      </c>
      <c r="E20" s="30"/>
      <c r="F20" s="31"/>
      <c r="G20" s="31">
        <v>10</v>
      </c>
      <c r="H20" s="27">
        <v>10</v>
      </c>
      <c r="I20" s="31">
        <v>8.2</v>
      </c>
      <c r="J20" s="28">
        <v>5.5</v>
      </c>
      <c r="K20" s="39">
        <v>2</v>
      </c>
      <c r="L20" s="36">
        <f t="shared" si="0"/>
        <v>47.099999999999994</v>
      </c>
      <c r="M20" s="37"/>
      <c r="N20" s="38">
        <f t="shared" si="1"/>
        <v>57.099999999999994</v>
      </c>
      <c r="O20" s="3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2.5" customHeight="1">
      <c r="A21" s="32">
        <v>115</v>
      </c>
      <c r="B21" s="33" t="s">
        <v>1178</v>
      </c>
      <c r="C21" s="33" t="s">
        <v>524</v>
      </c>
      <c r="D21" s="39">
        <v>2</v>
      </c>
      <c r="E21" s="30"/>
      <c r="F21" s="31"/>
      <c r="G21" s="31">
        <v>15</v>
      </c>
      <c r="H21" s="27">
        <v>15</v>
      </c>
      <c r="I21" s="31">
        <v>8.1</v>
      </c>
      <c r="J21" s="28">
        <v>5.5</v>
      </c>
      <c r="K21" s="39">
        <v>2</v>
      </c>
      <c r="L21" s="36">
        <f t="shared" si="0"/>
        <v>46.55</v>
      </c>
      <c r="M21" s="31"/>
      <c r="N21" s="38">
        <f t="shared" si="1"/>
        <v>61.55</v>
      </c>
      <c r="O21" s="3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2.5" customHeight="1">
      <c r="A22" s="32">
        <v>129</v>
      </c>
      <c r="B22" s="33" t="s">
        <v>1195</v>
      </c>
      <c r="C22" s="33" t="s">
        <v>180</v>
      </c>
      <c r="D22" s="39">
        <v>2</v>
      </c>
      <c r="E22" s="30"/>
      <c r="F22" s="31"/>
      <c r="G22" s="31">
        <v>10</v>
      </c>
      <c r="H22" s="27">
        <v>10</v>
      </c>
      <c r="I22" s="31">
        <v>8.1</v>
      </c>
      <c r="J22" s="28">
        <v>5.5</v>
      </c>
      <c r="K22" s="39">
        <v>2</v>
      </c>
      <c r="L22" s="36">
        <f t="shared" si="0"/>
        <v>46.55</v>
      </c>
      <c r="M22" s="31"/>
      <c r="N22" s="38">
        <f t="shared" si="1"/>
        <v>56.55</v>
      </c>
      <c r="O22" s="3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2.5" customHeight="1">
      <c r="A23" s="32">
        <v>141</v>
      </c>
      <c r="B23" s="33" t="s">
        <v>1206</v>
      </c>
      <c r="C23" s="33" t="s">
        <v>130</v>
      </c>
      <c r="D23" s="39">
        <v>2</v>
      </c>
      <c r="E23" s="30"/>
      <c r="F23" s="31"/>
      <c r="G23" s="31">
        <v>10</v>
      </c>
      <c r="H23" s="27">
        <v>10</v>
      </c>
      <c r="I23" s="31">
        <v>8.1</v>
      </c>
      <c r="J23" s="28">
        <v>5.5</v>
      </c>
      <c r="K23" s="39">
        <v>2</v>
      </c>
      <c r="L23" s="36">
        <f t="shared" si="0"/>
        <v>46.55</v>
      </c>
      <c r="M23" s="31"/>
      <c r="N23" s="38">
        <f t="shared" si="1"/>
        <v>56.55</v>
      </c>
      <c r="O23" s="3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2.5" customHeight="1">
      <c r="A24" s="32">
        <v>118</v>
      </c>
      <c r="B24" s="33" t="s">
        <v>1181</v>
      </c>
      <c r="C24" s="33" t="s">
        <v>57</v>
      </c>
      <c r="D24" s="39">
        <v>2</v>
      </c>
      <c r="E24" s="30"/>
      <c r="F24" s="31"/>
      <c r="G24" s="31">
        <v>25</v>
      </c>
      <c r="H24" s="27">
        <v>25</v>
      </c>
      <c r="I24" s="31">
        <v>8</v>
      </c>
      <c r="J24" s="28">
        <v>5.5</v>
      </c>
      <c r="K24" s="39">
        <v>2</v>
      </c>
      <c r="L24" s="36">
        <f t="shared" si="0"/>
        <v>46</v>
      </c>
      <c r="M24" s="31"/>
      <c r="N24" s="38">
        <f t="shared" si="1"/>
        <v>71</v>
      </c>
      <c r="O24" s="3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2.5" customHeight="1">
      <c r="A25" s="32">
        <v>174</v>
      </c>
      <c r="B25" s="33" t="s">
        <v>1234</v>
      </c>
      <c r="C25" s="33" t="s">
        <v>359</v>
      </c>
      <c r="D25" s="39">
        <v>2</v>
      </c>
      <c r="E25" s="30"/>
      <c r="F25" s="31"/>
      <c r="G25" s="31">
        <v>20</v>
      </c>
      <c r="H25" s="27">
        <v>20</v>
      </c>
      <c r="I25" s="31">
        <v>8</v>
      </c>
      <c r="J25" s="28">
        <v>5.5</v>
      </c>
      <c r="K25" s="39">
        <v>2</v>
      </c>
      <c r="L25" s="36">
        <f t="shared" si="0"/>
        <v>46</v>
      </c>
      <c r="M25" s="31"/>
      <c r="N25" s="38">
        <f t="shared" si="1"/>
        <v>66</v>
      </c>
      <c r="O25" s="3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2.5" customHeight="1">
      <c r="A26" s="32">
        <v>92</v>
      </c>
      <c r="B26" s="33" t="s">
        <v>1155</v>
      </c>
      <c r="C26" s="33" t="s">
        <v>113</v>
      </c>
      <c r="D26" s="39">
        <v>2</v>
      </c>
      <c r="E26" s="30"/>
      <c r="F26" s="31"/>
      <c r="G26" s="31">
        <v>15</v>
      </c>
      <c r="H26" s="27">
        <v>15</v>
      </c>
      <c r="I26" s="31">
        <v>8</v>
      </c>
      <c r="J26" s="28">
        <v>5.5</v>
      </c>
      <c r="K26" s="39">
        <v>2</v>
      </c>
      <c r="L26" s="36">
        <f t="shared" si="0"/>
        <v>46</v>
      </c>
      <c r="M26" s="31"/>
      <c r="N26" s="38">
        <f t="shared" si="1"/>
        <v>61</v>
      </c>
      <c r="O26" s="3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2.5" customHeight="1">
      <c r="A27" s="32">
        <v>182</v>
      </c>
      <c r="B27" s="33" t="s">
        <v>1244</v>
      </c>
      <c r="C27" s="33" t="s">
        <v>1245</v>
      </c>
      <c r="D27" s="39">
        <v>2</v>
      </c>
      <c r="E27" s="30"/>
      <c r="F27" s="31"/>
      <c r="G27" s="31">
        <v>10</v>
      </c>
      <c r="H27" s="27">
        <v>10</v>
      </c>
      <c r="I27" s="31">
        <v>8</v>
      </c>
      <c r="J27" s="28">
        <v>5.5</v>
      </c>
      <c r="K27" s="39">
        <v>2</v>
      </c>
      <c r="L27" s="36">
        <f t="shared" si="0"/>
        <v>46</v>
      </c>
      <c r="M27" s="31"/>
      <c r="N27" s="38">
        <f t="shared" si="1"/>
        <v>56</v>
      </c>
      <c r="O27" s="3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2.5" customHeight="1">
      <c r="A28" s="32">
        <v>85</v>
      </c>
      <c r="B28" s="33" t="s">
        <v>268</v>
      </c>
      <c r="C28" s="33" t="s">
        <v>57</v>
      </c>
      <c r="D28" s="39">
        <v>2</v>
      </c>
      <c r="E28" s="30"/>
      <c r="F28" s="31"/>
      <c r="G28" s="31">
        <v>20</v>
      </c>
      <c r="H28" s="27">
        <v>20</v>
      </c>
      <c r="I28" s="31">
        <v>7.9</v>
      </c>
      <c r="J28" s="28">
        <v>5.5</v>
      </c>
      <c r="K28" s="39">
        <v>2</v>
      </c>
      <c r="L28" s="36">
        <f t="shared" si="0"/>
        <v>45.45</v>
      </c>
      <c r="M28" s="31"/>
      <c r="N28" s="38">
        <f t="shared" si="1"/>
        <v>65.45</v>
      </c>
      <c r="O28" s="3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2.5" customHeight="1">
      <c r="A29" s="32">
        <v>171</v>
      </c>
      <c r="B29" s="33" t="s">
        <v>1229</v>
      </c>
      <c r="C29" s="33" t="s">
        <v>1230</v>
      </c>
      <c r="D29" s="39">
        <v>2</v>
      </c>
      <c r="E29" s="30"/>
      <c r="F29" s="31"/>
      <c r="G29" s="31">
        <v>20</v>
      </c>
      <c r="H29" s="27">
        <v>20</v>
      </c>
      <c r="I29" s="31">
        <v>7.7</v>
      </c>
      <c r="J29" s="28">
        <v>5.5</v>
      </c>
      <c r="K29" s="39">
        <v>2</v>
      </c>
      <c r="L29" s="36">
        <v>44.35</v>
      </c>
      <c r="M29" s="31"/>
      <c r="N29" s="38">
        <v>64.35</v>
      </c>
      <c r="O29" s="3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2.5" customHeight="1">
      <c r="A30" s="32">
        <v>33</v>
      </c>
      <c r="B30" s="33" t="s">
        <v>1101</v>
      </c>
      <c r="C30" s="33" t="s">
        <v>46</v>
      </c>
      <c r="D30" s="39">
        <v>2</v>
      </c>
      <c r="E30" s="30"/>
      <c r="F30" s="31"/>
      <c r="G30" s="31">
        <v>15</v>
      </c>
      <c r="H30" s="27">
        <v>15</v>
      </c>
      <c r="I30" s="31">
        <v>7.7</v>
      </c>
      <c r="J30" s="28">
        <v>5.5</v>
      </c>
      <c r="K30" s="39">
        <v>2</v>
      </c>
      <c r="L30" s="36">
        <f aca="true" t="shared" si="2" ref="L30:L35">I30*J30+K30</f>
        <v>44.35</v>
      </c>
      <c r="M30" s="31"/>
      <c r="N30" s="38">
        <f aca="true" t="shared" si="3" ref="N30:N61">H30+L30</f>
        <v>59.35</v>
      </c>
      <c r="O30" s="3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2.5" customHeight="1">
      <c r="A31" s="32">
        <v>8</v>
      </c>
      <c r="B31" s="33" t="s">
        <v>1077</v>
      </c>
      <c r="C31" s="33" t="s">
        <v>1078</v>
      </c>
      <c r="D31" s="34">
        <v>2</v>
      </c>
      <c r="E31" s="30"/>
      <c r="F31" s="31"/>
      <c r="G31" s="31">
        <v>10</v>
      </c>
      <c r="H31" s="27">
        <v>10</v>
      </c>
      <c r="I31" s="31">
        <v>7.7</v>
      </c>
      <c r="J31" s="28">
        <v>5.5</v>
      </c>
      <c r="K31" s="34">
        <v>2</v>
      </c>
      <c r="L31" s="36">
        <f t="shared" si="2"/>
        <v>44.35</v>
      </c>
      <c r="M31" s="37"/>
      <c r="N31" s="38">
        <f t="shared" si="3"/>
        <v>54.35</v>
      </c>
      <c r="O31" s="3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2.5" customHeight="1">
      <c r="A32" s="32">
        <v>30</v>
      </c>
      <c r="B32" s="33" t="s">
        <v>1098</v>
      </c>
      <c r="C32" s="33" t="s">
        <v>68</v>
      </c>
      <c r="D32" s="39">
        <v>2</v>
      </c>
      <c r="E32" s="30"/>
      <c r="F32" s="31"/>
      <c r="G32" s="31">
        <v>10</v>
      </c>
      <c r="H32" s="27">
        <v>10</v>
      </c>
      <c r="I32" s="31">
        <v>7.7</v>
      </c>
      <c r="J32" s="28">
        <v>5.5</v>
      </c>
      <c r="K32" s="39">
        <v>2</v>
      </c>
      <c r="L32" s="36">
        <f t="shared" si="2"/>
        <v>44.35</v>
      </c>
      <c r="M32" s="31"/>
      <c r="N32" s="38">
        <f t="shared" si="3"/>
        <v>54.35</v>
      </c>
      <c r="O32" s="3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2.5" customHeight="1">
      <c r="A33" s="32">
        <v>50</v>
      </c>
      <c r="B33" s="33" t="s">
        <v>1119</v>
      </c>
      <c r="C33" s="33" t="s">
        <v>95</v>
      </c>
      <c r="D33" s="39">
        <v>2</v>
      </c>
      <c r="E33" s="30"/>
      <c r="F33" s="31"/>
      <c r="G33" s="31">
        <v>10</v>
      </c>
      <c r="H33" s="27">
        <v>10</v>
      </c>
      <c r="I33" s="31">
        <v>7.7</v>
      </c>
      <c r="J33" s="28">
        <v>5.5</v>
      </c>
      <c r="K33" s="39">
        <v>2</v>
      </c>
      <c r="L33" s="36">
        <f t="shared" si="2"/>
        <v>44.35</v>
      </c>
      <c r="M33" s="31"/>
      <c r="N33" s="38">
        <f t="shared" si="3"/>
        <v>54.35</v>
      </c>
      <c r="O33" s="3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2.5" customHeight="1">
      <c r="A34" s="32">
        <v>14</v>
      </c>
      <c r="B34" s="33" t="s">
        <v>1082</v>
      </c>
      <c r="C34" s="33" t="s">
        <v>46</v>
      </c>
      <c r="D34" s="39">
        <v>2</v>
      </c>
      <c r="E34" s="30"/>
      <c r="F34" s="31"/>
      <c r="G34" s="31">
        <v>15</v>
      </c>
      <c r="H34" s="27">
        <v>15</v>
      </c>
      <c r="I34" s="31">
        <v>7.6</v>
      </c>
      <c r="J34" s="28">
        <v>5.5</v>
      </c>
      <c r="K34" s="39">
        <v>2</v>
      </c>
      <c r="L34" s="36">
        <f t="shared" si="2"/>
        <v>43.8</v>
      </c>
      <c r="M34" s="31"/>
      <c r="N34" s="38">
        <f t="shared" si="3"/>
        <v>58.8</v>
      </c>
      <c r="O34" s="3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2.5" customHeight="1">
      <c r="A35" s="32">
        <v>191</v>
      </c>
      <c r="B35" s="33" t="s">
        <v>1254</v>
      </c>
      <c r="C35" s="33" t="s">
        <v>418</v>
      </c>
      <c r="D35" s="39">
        <v>2</v>
      </c>
      <c r="E35" s="30"/>
      <c r="F35" s="31"/>
      <c r="G35" s="31">
        <v>10</v>
      </c>
      <c r="H35" s="27">
        <v>10</v>
      </c>
      <c r="I35" s="31">
        <v>7.6</v>
      </c>
      <c r="J35" s="28">
        <v>5.5</v>
      </c>
      <c r="K35" s="39">
        <v>2</v>
      </c>
      <c r="L35" s="36">
        <f t="shared" si="2"/>
        <v>43.8</v>
      </c>
      <c r="M35" s="31"/>
      <c r="N35" s="38">
        <f t="shared" si="3"/>
        <v>53.8</v>
      </c>
      <c r="O35" s="3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2.5" customHeight="1">
      <c r="A36" s="32">
        <v>22</v>
      </c>
      <c r="B36" s="33" t="s">
        <v>1091</v>
      </c>
      <c r="C36" s="33" t="s">
        <v>566</v>
      </c>
      <c r="D36" s="39">
        <v>2</v>
      </c>
      <c r="E36" s="30"/>
      <c r="F36" s="31"/>
      <c r="G36" s="31">
        <v>20</v>
      </c>
      <c r="H36" s="27">
        <v>20</v>
      </c>
      <c r="I36" s="31">
        <v>7.5</v>
      </c>
      <c r="J36" s="28">
        <v>5.5</v>
      </c>
      <c r="K36" s="39">
        <v>2</v>
      </c>
      <c r="L36" s="36">
        <v>43.25</v>
      </c>
      <c r="M36" s="31"/>
      <c r="N36" s="38">
        <f t="shared" si="3"/>
        <v>63.25</v>
      </c>
      <c r="O36" s="3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2.5" customHeight="1">
      <c r="A37" s="32">
        <v>79</v>
      </c>
      <c r="B37" s="33" t="s">
        <v>1145</v>
      </c>
      <c r="C37" s="33" t="s">
        <v>48</v>
      </c>
      <c r="D37" s="39">
        <v>2</v>
      </c>
      <c r="E37" s="30"/>
      <c r="F37" s="31"/>
      <c r="G37" s="31">
        <v>15</v>
      </c>
      <c r="H37" s="27">
        <v>15</v>
      </c>
      <c r="I37" s="31">
        <v>7.5</v>
      </c>
      <c r="J37" s="28">
        <v>5.5</v>
      </c>
      <c r="K37" s="39">
        <v>2</v>
      </c>
      <c r="L37" s="36">
        <f aca="true" t="shared" si="4" ref="L37:L78">I37*J37+K37</f>
        <v>43.25</v>
      </c>
      <c r="M37" s="31"/>
      <c r="N37" s="38">
        <f t="shared" si="3"/>
        <v>58.25</v>
      </c>
      <c r="O37" s="3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2.5" customHeight="1">
      <c r="A38" s="32">
        <v>62</v>
      </c>
      <c r="B38" s="33" t="s">
        <v>1131</v>
      </c>
      <c r="C38" s="33" t="s">
        <v>272</v>
      </c>
      <c r="D38" s="39">
        <v>2</v>
      </c>
      <c r="E38" s="30"/>
      <c r="F38" s="31"/>
      <c r="G38" s="31">
        <v>20</v>
      </c>
      <c r="H38" s="27">
        <v>20</v>
      </c>
      <c r="I38" s="31">
        <v>7.4</v>
      </c>
      <c r="J38" s="28">
        <v>5.5</v>
      </c>
      <c r="K38" s="39">
        <v>2</v>
      </c>
      <c r="L38" s="36">
        <f t="shared" si="4"/>
        <v>42.7</v>
      </c>
      <c r="M38" s="31"/>
      <c r="N38" s="38">
        <f t="shared" si="3"/>
        <v>62.7</v>
      </c>
      <c r="O38" s="3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2.5" customHeight="1">
      <c r="A39" s="32">
        <v>131</v>
      </c>
      <c r="B39" s="33" t="s">
        <v>1197</v>
      </c>
      <c r="C39" s="33" t="s">
        <v>130</v>
      </c>
      <c r="D39" s="39">
        <v>2</v>
      </c>
      <c r="E39" s="30"/>
      <c r="F39" s="31"/>
      <c r="G39" s="31">
        <v>15</v>
      </c>
      <c r="H39" s="27">
        <v>15</v>
      </c>
      <c r="I39" s="31">
        <v>7.4</v>
      </c>
      <c r="J39" s="28">
        <v>5.5</v>
      </c>
      <c r="K39" s="39">
        <v>2</v>
      </c>
      <c r="L39" s="36">
        <f t="shared" si="4"/>
        <v>42.7</v>
      </c>
      <c r="M39" s="31"/>
      <c r="N39" s="38">
        <f t="shared" si="3"/>
        <v>57.7</v>
      </c>
      <c r="O39" s="3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2.5" customHeight="1">
      <c r="A40" s="32">
        <v>81</v>
      </c>
      <c r="B40" s="33" t="s">
        <v>1147</v>
      </c>
      <c r="C40" s="33" t="s">
        <v>66</v>
      </c>
      <c r="D40" s="39">
        <v>2</v>
      </c>
      <c r="E40" s="30"/>
      <c r="F40" s="31"/>
      <c r="G40" s="31">
        <v>10</v>
      </c>
      <c r="H40" s="27">
        <v>10</v>
      </c>
      <c r="I40" s="31">
        <v>7.4</v>
      </c>
      <c r="J40" s="28">
        <v>5.5</v>
      </c>
      <c r="K40" s="39">
        <v>2</v>
      </c>
      <c r="L40" s="36">
        <f t="shared" si="4"/>
        <v>42.7</v>
      </c>
      <c r="M40" s="31"/>
      <c r="N40" s="38">
        <f t="shared" si="3"/>
        <v>52.7</v>
      </c>
      <c r="O40" s="3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2.5" customHeight="1">
      <c r="A41" s="32">
        <v>20</v>
      </c>
      <c r="B41" s="33" t="s">
        <v>1089</v>
      </c>
      <c r="C41" s="33" t="s">
        <v>1088</v>
      </c>
      <c r="D41" s="39">
        <v>2</v>
      </c>
      <c r="E41" s="30"/>
      <c r="F41" s="31"/>
      <c r="G41" s="31">
        <v>20</v>
      </c>
      <c r="H41" s="27">
        <v>20</v>
      </c>
      <c r="I41" s="31">
        <v>7.3</v>
      </c>
      <c r="J41" s="28">
        <v>5.5</v>
      </c>
      <c r="K41" s="39">
        <v>2</v>
      </c>
      <c r="L41" s="36">
        <f t="shared" si="4"/>
        <v>42.15</v>
      </c>
      <c r="M41" s="31"/>
      <c r="N41" s="38">
        <f t="shared" si="3"/>
        <v>62.15</v>
      </c>
      <c r="O41" s="3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2.5" customHeight="1">
      <c r="A42" s="32">
        <v>121</v>
      </c>
      <c r="B42" s="33" t="s">
        <v>1185</v>
      </c>
      <c r="C42" s="33" t="s">
        <v>1186</v>
      </c>
      <c r="D42" s="39">
        <v>2</v>
      </c>
      <c r="E42" s="30"/>
      <c r="F42" s="31"/>
      <c r="G42" s="31">
        <v>15</v>
      </c>
      <c r="H42" s="27">
        <v>15</v>
      </c>
      <c r="I42" s="31">
        <v>7.3</v>
      </c>
      <c r="J42" s="28">
        <v>5.5</v>
      </c>
      <c r="K42" s="39">
        <v>2</v>
      </c>
      <c r="L42" s="36">
        <f t="shared" si="4"/>
        <v>42.15</v>
      </c>
      <c r="M42" s="31"/>
      <c r="N42" s="38">
        <f t="shared" si="3"/>
        <v>57.15</v>
      </c>
      <c r="O42" s="3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2.5" customHeight="1">
      <c r="A43" s="32">
        <v>4</v>
      </c>
      <c r="B43" s="33" t="s">
        <v>1072</v>
      </c>
      <c r="C43" s="33" t="s">
        <v>54</v>
      </c>
      <c r="D43" s="34">
        <v>2</v>
      </c>
      <c r="E43" s="30"/>
      <c r="F43" s="31"/>
      <c r="G43" s="31">
        <v>20</v>
      </c>
      <c r="H43" s="27">
        <v>20</v>
      </c>
      <c r="I43" s="31">
        <v>7.25</v>
      </c>
      <c r="J43" s="28">
        <v>5.5</v>
      </c>
      <c r="K43" s="34">
        <v>2</v>
      </c>
      <c r="L43" s="36">
        <f t="shared" si="4"/>
        <v>41.875</v>
      </c>
      <c r="M43" s="37" t="s">
        <v>47</v>
      </c>
      <c r="N43" s="38">
        <f t="shared" si="3"/>
        <v>61.875</v>
      </c>
      <c r="O43" s="3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2.5" customHeight="1">
      <c r="A44" s="32">
        <v>57</v>
      </c>
      <c r="B44" s="33" t="s">
        <v>1126</v>
      </c>
      <c r="C44" s="33" t="s">
        <v>54</v>
      </c>
      <c r="D44" s="39">
        <v>2</v>
      </c>
      <c r="E44" s="30">
        <v>5</v>
      </c>
      <c r="F44" s="31"/>
      <c r="G44" s="31">
        <v>10</v>
      </c>
      <c r="H44" s="27">
        <v>15</v>
      </c>
      <c r="I44" s="31">
        <v>7.2</v>
      </c>
      <c r="J44" s="28">
        <v>5.5</v>
      </c>
      <c r="K44" s="39">
        <v>2</v>
      </c>
      <c r="L44" s="36">
        <f t="shared" si="4"/>
        <v>41.6</v>
      </c>
      <c r="M44" s="31"/>
      <c r="N44" s="38">
        <f t="shared" si="3"/>
        <v>56.6</v>
      </c>
      <c r="O44" s="3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2.5" customHeight="1">
      <c r="A45" s="32">
        <v>148</v>
      </c>
      <c r="B45" s="33" t="s">
        <v>1212</v>
      </c>
      <c r="C45" s="33" t="s">
        <v>1213</v>
      </c>
      <c r="D45" s="39">
        <v>2</v>
      </c>
      <c r="E45" s="30"/>
      <c r="F45" s="31"/>
      <c r="G45" s="31">
        <v>10</v>
      </c>
      <c r="H45" s="27">
        <v>10</v>
      </c>
      <c r="I45" s="31">
        <v>7.2</v>
      </c>
      <c r="J45" s="28">
        <v>5.5</v>
      </c>
      <c r="K45" s="39">
        <v>2</v>
      </c>
      <c r="L45" s="36">
        <f t="shared" si="4"/>
        <v>41.6</v>
      </c>
      <c r="M45" s="31"/>
      <c r="N45" s="38">
        <f t="shared" si="3"/>
        <v>51.6</v>
      </c>
      <c r="O45" s="3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2.5" customHeight="1">
      <c r="A46" s="32">
        <v>122</v>
      </c>
      <c r="B46" s="33" t="s">
        <v>1187</v>
      </c>
      <c r="C46" s="33" t="s">
        <v>1186</v>
      </c>
      <c r="D46" s="39">
        <v>2</v>
      </c>
      <c r="E46" s="30"/>
      <c r="F46" s="31"/>
      <c r="G46" s="31">
        <v>15</v>
      </c>
      <c r="H46" s="27">
        <v>15</v>
      </c>
      <c r="I46" s="31">
        <v>7.1</v>
      </c>
      <c r="J46" s="28">
        <v>5.5</v>
      </c>
      <c r="K46" s="39">
        <v>2</v>
      </c>
      <c r="L46" s="36">
        <f t="shared" si="4"/>
        <v>41.05</v>
      </c>
      <c r="M46" s="31"/>
      <c r="N46" s="38">
        <f t="shared" si="3"/>
        <v>56.05</v>
      </c>
      <c r="O46" s="3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2.5" customHeight="1">
      <c r="A47" s="32">
        <v>147</v>
      </c>
      <c r="B47" s="33" t="s">
        <v>1211</v>
      </c>
      <c r="C47" s="33" t="s">
        <v>188</v>
      </c>
      <c r="D47" s="39">
        <v>2</v>
      </c>
      <c r="E47" s="30"/>
      <c r="F47" s="31"/>
      <c r="G47" s="31">
        <v>10</v>
      </c>
      <c r="H47" s="27">
        <v>10</v>
      </c>
      <c r="I47" s="31">
        <v>7.1</v>
      </c>
      <c r="J47" s="28">
        <v>5.5</v>
      </c>
      <c r="K47" s="39">
        <v>2</v>
      </c>
      <c r="L47" s="36">
        <f t="shared" si="4"/>
        <v>41.05</v>
      </c>
      <c r="M47" s="31"/>
      <c r="N47" s="38">
        <f t="shared" si="3"/>
        <v>51.05</v>
      </c>
      <c r="O47" s="3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2.5" customHeight="1">
      <c r="A48" s="32">
        <v>185</v>
      </c>
      <c r="B48" s="33" t="s">
        <v>1248</v>
      </c>
      <c r="C48" s="33" t="s">
        <v>1249</v>
      </c>
      <c r="D48" s="39">
        <v>2</v>
      </c>
      <c r="E48" s="30"/>
      <c r="F48" s="31"/>
      <c r="G48" s="31">
        <v>15</v>
      </c>
      <c r="H48" s="27">
        <v>15</v>
      </c>
      <c r="I48" s="49">
        <v>7</v>
      </c>
      <c r="J48" s="28">
        <v>5.5</v>
      </c>
      <c r="K48" s="39">
        <v>2</v>
      </c>
      <c r="L48" s="36">
        <f t="shared" si="4"/>
        <v>40.5</v>
      </c>
      <c r="M48" s="31"/>
      <c r="N48" s="38">
        <f t="shared" si="3"/>
        <v>55.5</v>
      </c>
      <c r="O48" s="30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2.5" customHeight="1">
      <c r="A49" s="32">
        <v>59</v>
      </c>
      <c r="B49" s="33" t="s">
        <v>1128</v>
      </c>
      <c r="C49" s="33" t="s">
        <v>109</v>
      </c>
      <c r="D49" s="39">
        <v>2</v>
      </c>
      <c r="E49" s="30"/>
      <c r="F49" s="31"/>
      <c r="G49" s="31">
        <v>10</v>
      </c>
      <c r="H49" s="27">
        <v>10</v>
      </c>
      <c r="I49" s="31">
        <v>7</v>
      </c>
      <c r="J49" s="28">
        <v>5.5</v>
      </c>
      <c r="K49" s="39">
        <v>2</v>
      </c>
      <c r="L49" s="36">
        <f t="shared" si="4"/>
        <v>40.5</v>
      </c>
      <c r="M49" s="31"/>
      <c r="N49" s="38">
        <f t="shared" si="3"/>
        <v>50.5</v>
      </c>
      <c r="O49" s="30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2.5" customHeight="1">
      <c r="A50" s="32">
        <v>1</v>
      </c>
      <c r="B50" s="33" t="s">
        <v>1070</v>
      </c>
      <c r="C50" s="33" t="s">
        <v>405</v>
      </c>
      <c r="D50" s="34">
        <v>2</v>
      </c>
      <c r="E50" s="31"/>
      <c r="F50" s="31"/>
      <c r="G50" s="31">
        <v>15</v>
      </c>
      <c r="H50" s="27">
        <v>15</v>
      </c>
      <c r="I50" s="49">
        <v>6.9</v>
      </c>
      <c r="J50" s="28">
        <v>5.5</v>
      </c>
      <c r="K50" s="34">
        <v>2</v>
      </c>
      <c r="L50" s="36">
        <f t="shared" si="4"/>
        <v>39.95</v>
      </c>
      <c r="M50" s="37"/>
      <c r="N50" s="38">
        <f t="shared" si="3"/>
        <v>54.95</v>
      </c>
      <c r="O50" s="30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2.5" customHeight="1">
      <c r="A51" s="32">
        <v>46</v>
      </c>
      <c r="B51" s="33" t="s">
        <v>1116</v>
      </c>
      <c r="C51" s="33" t="s">
        <v>1112</v>
      </c>
      <c r="D51" s="39">
        <v>2</v>
      </c>
      <c r="E51" s="30"/>
      <c r="F51" s="31"/>
      <c r="G51" s="31">
        <v>10</v>
      </c>
      <c r="H51" s="27">
        <v>10</v>
      </c>
      <c r="I51" s="31">
        <v>6.8</v>
      </c>
      <c r="J51" s="28">
        <v>5.5</v>
      </c>
      <c r="K51" s="39">
        <v>2</v>
      </c>
      <c r="L51" s="36">
        <f t="shared" si="4"/>
        <v>39.4</v>
      </c>
      <c r="M51" s="31"/>
      <c r="N51" s="38">
        <f t="shared" si="3"/>
        <v>49.4</v>
      </c>
      <c r="O51" s="30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2.5" customHeight="1">
      <c r="A52" s="32">
        <v>111</v>
      </c>
      <c r="B52" s="33" t="s">
        <v>1174</v>
      </c>
      <c r="C52" s="33" t="s">
        <v>1175</v>
      </c>
      <c r="D52" s="39">
        <v>2</v>
      </c>
      <c r="E52" s="30"/>
      <c r="F52" s="31"/>
      <c r="G52" s="31">
        <v>20</v>
      </c>
      <c r="H52" s="27">
        <v>20</v>
      </c>
      <c r="I52" s="31">
        <v>6.6</v>
      </c>
      <c r="J52" s="28">
        <v>5.5</v>
      </c>
      <c r="K52" s="39">
        <v>2</v>
      </c>
      <c r="L52" s="36">
        <f t="shared" si="4"/>
        <v>38.3</v>
      </c>
      <c r="M52" s="31"/>
      <c r="N52" s="38">
        <f t="shared" si="3"/>
        <v>58.3</v>
      </c>
      <c r="O52" s="30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2.5" customHeight="1">
      <c r="A53" s="32">
        <v>74</v>
      </c>
      <c r="B53" s="33" t="s">
        <v>1142</v>
      </c>
      <c r="C53" s="33" t="s">
        <v>269</v>
      </c>
      <c r="D53" s="39">
        <v>2</v>
      </c>
      <c r="E53" s="30"/>
      <c r="F53" s="31"/>
      <c r="G53" s="31">
        <v>10</v>
      </c>
      <c r="H53" s="27">
        <v>10</v>
      </c>
      <c r="I53" s="31">
        <v>6.6</v>
      </c>
      <c r="J53" s="28">
        <v>5.5</v>
      </c>
      <c r="K53" s="39">
        <v>2</v>
      </c>
      <c r="L53" s="36">
        <f t="shared" si="4"/>
        <v>38.3</v>
      </c>
      <c r="M53" s="31"/>
      <c r="N53" s="38">
        <f t="shared" si="3"/>
        <v>48.3</v>
      </c>
      <c r="O53" s="30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2.5" customHeight="1">
      <c r="A54" s="32">
        <v>199</v>
      </c>
      <c r="B54" s="33" t="s">
        <v>1260</v>
      </c>
      <c r="C54" s="33" t="s">
        <v>54</v>
      </c>
      <c r="D54" s="39">
        <v>2</v>
      </c>
      <c r="E54" s="30"/>
      <c r="F54" s="31"/>
      <c r="G54" s="31">
        <v>15</v>
      </c>
      <c r="H54" s="27">
        <v>15</v>
      </c>
      <c r="I54" s="31">
        <v>6.5</v>
      </c>
      <c r="J54" s="28">
        <v>5.5</v>
      </c>
      <c r="K54" s="39">
        <v>2</v>
      </c>
      <c r="L54" s="36">
        <f t="shared" si="4"/>
        <v>37.75</v>
      </c>
      <c r="M54" s="31"/>
      <c r="N54" s="38">
        <f t="shared" si="3"/>
        <v>52.75</v>
      </c>
      <c r="O54" s="30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2.5" customHeight="1">
      <c r="A55" s="32">
        <v>90</v>
      </c>
      <c r="B55" s="33" t="s">
        <v>1153</v>
      </c>
      <c r="C55" s="33" t="s">
        <v>57</v>
      </c>
      <c r="D55" s="39">
        <v>2</v>
      </c>
      <c r="E55" s="30"/>
      <c r="F55" s="31"/>
      <c r="G55" s="31">
        <v>15</v>
      </c>
      <c r="H55" s="27">
        <v>15</v>
      </c>
      <c r="I55" s="31">
        <v>6.3</v>
      </c>
      <c r="J55" s="28">
        <v>5.5</v>
      </c>
      <c r="K55" s="39">
        <v>2</v>
      </c>
      <c r="L55" s="36">
        <f t="shared" si="4"/>
        <v>36.65</v>
      </c>
      <c r="M55" s="31"/>
      <c r="N55" s="38">
        <f t="shared" si="3"/>
        <v>51.65</v>
      </c>
      <c r="O55" s="30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2.5" customHeight="1">
      <c r="A56" s="32">
        <v>211</v>
      </c>
      <c r="B56" s="33" t="s">
        <v>1266</v>
      </c>
      <c r="C56" s="33" t="s">
        <v>1074</v>
      </c>
      <c r="D56" s="39">
        <v>2</v>
      </c>
      <c r="E56" s="30"/>
      <c r="F56" s="31"/>
      <c r="G56" s="31">
        <v>10</v>
      </c>
      <c r="H56" s="27">
        <f>SUM(E56,F56,G56)</f>
        <v>10</v>
      </c>
      <c r="I56" s="31">
        <v>6.3</v>
      </c>
      <c r="J56" s="28">
        <v>5.5</v>
      </c>
      <c r="K56" s="39">
        <v>2</v>
      </c>
      <c r="L56" s="36">
        <f t="shared" si="4"/>
        <v>36.65</v>
      </c>
      <c r="M56" s="31"/>
      <c r="N56" s="38">
        <f t="shared" si="3"/>
        <v>46.65</v>
      </c>
      <c r="O56" s="30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2.5" customHeight="1">
      <c r="A57" s="32">
        <v>54</v>
      </c>
      <c r="B57" s="33" t="s">
        <v>1123</v>
      </c>
      <c r="C57" s="33" t="s">
        <v>54</v>
      </c>
      <c r="D57" s="39">
        <v>2</v>
      </c>
      <c r="E57" s="30"/>
      <c r="F57" s="31"/>
      <c r="G57" s="31">
        <v>25</v>
      </c>
      <c r="H57" s="27">
        <v>25</v>
      </c>
      <c r="I57" s="31">
        <v>6.2</v>
      </c>
      <c r="J57" s="28">
        <v>5.5</v>
      </c>
      <c r="K57" s="39">
        <v>2</v>
      </c>
      <c r="L57" s="36">
        <f t="shared" si="4"/>
        <v>36.1</v>
      </c>
      <c r="M57" s="31"/>
      <c r="N57" s="38">
        <f t="shared" si="3"/>
        <v>61.1</v>
      </c>
      <c r="O57" s="30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2.5" customHeight="1">
      <c r="A58" s="32">
        <v>195</v>
      </c>
      <c r="B58" s="33" t="s">
        <v>1256</v>
      </c>
      <c r="C58" s="33" t="s">
        <v>315</v>
      </c>
      <c r="D58" s="39">
        <v>2</v>
      </c>
      <c r="E58" s="30"/>
      <c r="F58" s="31"/>
      <c r="G58" s="31">
        <v>25</v>
      </c>
      <c r="H58" s="27">
        <v>25</v>
      </c>
      <c r="I58" s="31">
        <v>6.2</v>
      </c>
      <c r="J58" s="28">
        <v>5.5</v>
      </c>
      <c r="K58" s="39">
        <v>2</v>
      </c>
      <c r="L58" s="36">
        <f t="shared" si="4"/>
        <v>36.1</v>
      </c>
      <c r="M58" s="31"/>
      <c r="N58" s="38">
        <f t="shared" si="3"/>
        <v>61.1</v>
      </c>
      <c r="O58" s="30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2.5" customHeight="1">
      <c r="A59" s="32">
        <v>196</v>
      </c>
      <c r="B59" s="33" t="s">
        <v>1257</v>
      </c>
      <c r="C59" s="33" t="s">
        <v>315</v>
      </c>
      <c r="D59" s="39">
        <v>2</v>
      </c>
      <c r="E59" s="30"/>
      <c r="F59" s="31"/>
      <c r="G59" s="31">
        <v>25</v>
      </c>
      <c r="H59" s="27">
        <v>25</v>
      </c>
      <c r="I59" s="31">
        <v>6.11</v>
      </c>
      <c r="J59" s="28">
        <v>5.5</v>
      </c>
      <c r="K59" s="39">
        <v>2</v>
      </c>
      <c r="L59" s="36">
        <f t="shared" si="4"/>
        <v>35.605000000000004</v>
      </c>
      <c r="M59" s="31"/>
      <c r="N59" s="38">
        <f t="shared" si="3"/>
        <v>60.605000000000004</v>
      </c>
      <c r="O59" s="30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2.5" customHeight="1">
      <c r="A60" s="32">
        <v>19</v>
      </c>
      <c r="B60" s="33" t="s">
        <v>1087</v>
      </c>
      <c r="C60" s="33" t="s">
        <v>1086</v>
      </c>
      <c r="D60" s="39">
        <v>2</v>
      </c>
      <c r="E60" s="30"/>
      <c r="F60" s="31"/>
      <c r="G60" s="31">
        <v>20</v>
      </c>
      <c r="H60" s="27">
        <v>20</v>
      </c>
      <c r="I60" s="31">
        <v>6</v>
      </c>
      <c r="J60" s="28">
        <v>5.5</v>
      </c>
      <c r="K60" s="39">
        <v>2</v>
      </c>
      <c r="L60" s="36">
        <f t="shared" si="4"/>
        <v>35</v>
      </c>
      <c r="M60" s="31"/>
      <c r="N60" s="38">
        <f t="shared" si="3"/>
        <v>55</v>
      </c>
      <c r="O60" s="30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2.5" customHeight="1">
      <c r="A61" s="32">
        <v>161</v>
      </c>
      <c r="B61" s="33" t="s">
        <v>1222</v>
      </c>
      <c r="C61" s="33" t="s">
        <v>121</v>
      </c>
      <c r="D61" s="39">
        <v>2</v>
      </c>
      <c r="E61" s="30"/>
      <c r="F61" s="31"/>
      <c r="G61" s="31">
        <v>20</v>
      </c>
      <c r="H61" s="27">
        <v>20</v>
      </c>
      <c r="I61" s="31">
        <v>6</v>
      </c>
      <c r="J61" s="28">
        <v>5.5</v>
      </c>
      <c r="K61" s="39">
        <v>2</v>
      </c>
      <c r="L61" s="36">
        <f t="shared" si="4"/>
        <v>35</v>
      </c>
      <c r="M61" s="31"/>
      <c r="N61" s="38">
        <f t="shared" si="3"/>
        <v>55</v>
      </c>
      <c r="O61" s="30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2.5" customHeight="1">
      <c r="A62" s="32">
        <v>98</v>
      </c>
      <c r="B62" s="33" t="s">
        <v>1161</v>
      </c>
      <c r="C62" s="33" t="s">
        <v>1162</v>
      </c>
      <c r="D62" s="39">
        <v>2</v>
      </c>
      <c r="E62" s="30"/>
      <c r="F62" s="31"/>
      <c r="G62" s="31">
        <v>10</v>
      </c>
      <c r="H62" s="27">
        <v>10</v>
      </c>
      <c r="I62" s="31">
        <v>6</v>
      </c>
      <c r="J62" s="28">
        <v>5.5</v>
      </c>
      <c r="K62" s="39">
        <v>2</v>
      </c>
      <c r="L62" s="36">
        <f t="shared" si="4"/>
        <v>35</v>
      </c>
      <c r="M62" s="31"/>
      <c r="N62" s="38">
        <f aca="true" t="shared" si="5" ref="N62:N78">H62+L62</f>
        <v>45</v>
      </c>
      <c r="O62" s="30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2.5" customHeight="1">
      <c r="A63" s="32">
        <v>158</v>
      </c>
      <c r="B63" s="33" t="s">
        <v>1219</v>
      </c>
      <c r="C63" s="33" t="s">
        <v>272</v>
      </c>
      <c r="D63" s="39">
        <v>2</v>
      </c>
      <c r="E63" s="30"/>
      <c r="F63" s="31"/>
      <c r="G63" s="31">
        <v>10</v>
      </c>
      <c r="H63" s="27">
        <v>10</v>
      </c>
      <c r="I63" s="31">
        <v>6</v>
      </c>
      <c r="J63" s="28">
        <v>5.5</v>
      </c>
      <c r="K63" s="39">
        <v>2</v>
      </c>
      <c r="L63" s="36">
        <f t="shared" si="4"/>
        <v>35</v>
      </c>
      <c r="M63" s="31"/>
      <c r="N63" s="38">
        <f t="shared" si="5"/>
        <v>45</v>
      </c>
      <c r="O63" s="30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2.5" customHeight="1">
      <c r="A64" s="32">
        <v>178</v>
      </c>
      <c r="B64" s="33" t="s">
        <v>1239</v>
      </c>
      <c r="C64" s="33" t="s">
        <v>1240</v>
      </c>
      <c r="D64" s="39">
        <v>2</v>
      </c>
      <c r="E64" s="30"/>
      <c r="F64" s="31"/>
      <c r="G64" s="31">
        <v>10</v>
      </c>
      <c r="H64" s="27">
        <v>10</v>
      </c>
      <c r="I64" s="31">
        <v>6</v>
      </c>
      <c r="J64" s="28">
        <v>5.5</v>
      </c>
      <c r="K64" s="39">
        <v>2</v>
      </c>
      <c r="L64" s="36">
        <f t="shared" si="4"/>
        <v>35</v>
      </c>
      <c r="M64" s="31"/>
      <c r="N64" s="38">
        <f t="shared" si="5"/>
        <v>45</v>
      </c>
      <c r="O64" s="3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2.5" customHeight="1">
      <c r="A65" s="32">
        <v>145</v>
      </c>
      <c r="B65" s="33" t="s">
        <v>1209</v>
      </c>
      <c r="C65" s="33" t="s">
        <v>252</v>
      </c>
      <c r="D65" s="39">
        <v>3</v>
      </c>
      <c r="E65" s="30"/>
      <c r="F65" s="31"/>
      <c r="G65" s="31">
        <v>10</v>
      </c>
      <c r="H65" s="27">
        <v>10</v>
      </c>
      <c r="I65" s="31">
        <v>9.7</v>
      </c>
      <c r="J65" s="28">
        <v>5.5</v>
      </c>
      <c r="K65" s="39">
        <v>3</v>
      </c>
      <c r="L65" s="36">
        <f t="shared" si="4"/>
        <v>56.349999999999994</v>
      </c>
      <c r="M65" s="31"/>
      <c r="N65" s="38">
        <f t="shared" si="5"/>
        <v>66.35</v>
      </c>
      <c r="O65" s="30">
        <v>50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2.5" customHeight="1">
      <c r="A66" s="32">
        <v>183</v>
      </c>
      <c r="B66" s="33" t="s">
        <v>1246</v>
      </c>
      <c r="C66" s="33" t="s">
        <v>1177</v>
      </c>
      <c r="D66" s="39">
        <v>3</v>
      </c>
      <c r="E66" s="30"/>
      <c r="F66" s="31"/>
      <c r="G66" s="31">
        <v>10</v>
      </c>
      <c r="H66" s="27">
        <v>10</v>
      </c>
      <c r="I66" s="31">
        <v>9.6</v>
      </c>
      <c r="J66" s="28">
        <v>5.5</v>
      </c>
      <c r="K66" s="39">
        <v>3</v>
      </c>
      <c r="L66" s="36">
        <f t="shared" si="4"/>
        <v>55.8</v>
      </c>
      <c r="M66" s="31"/>
      <c r="N66" s="38">
        <f t="shared" si="5"/>
        <v>65.8</v>
      </c>
      <c r="O66" s="30">
        <v>50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2.5" customHeight="1">
      <c r="A67" s="170">
        <v>101</v>
      </c>
      <c r="B67" s="33" t="s">
        <v>1165</v>
      </c>
      <c r="C67" s="33" t="s">
        <v>130</v>
      </c>
      <c r="D67" s="166">
        <v>3</v>
      </c>
      <c r="E67" s="167"/>
      <c r="F67" s="167"/>
      <c r="G67" s="167">
        <v>10</v>
      </c>
      <c r="H67" s="27">
        <v>10</v>
      </c>
      <c r="I67" s="167">
        <v>9.5</v>
      </c>
      <c r="J67" s="28">
        <v>5.5</v>
      </c>
      <c r="K67" s="166">
        <v>3</v>
      </c>
      <c r="L67" s="169">
        <f t="shared" si="4"/>
        <v>55.25</v>
      </c>
      <c r="M67" s="167"/>
      <c r="N67" s="168">
        <f t="shared" si="5"/>
        <v>65.25</v>
      </c>
      <c r="O67" s="30">
        <v>50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2.5" customHeight="1">
      <c r="A68" s="32">
        <v>153</v>
      </c>
      <c r="B68" s="33" t="s">
        <v>1217</v>
      </c>
      <c r="C68" s="33" t="s">
        <v>355</v>
      </c>
      <c r="D68" s="39">
        <v>3</v>
      </c>
      <c r="E68" s="30"/>
      <c r="F68" s="31"/>
      <c r="G68" s="31">
        <v>10</v>
      </c>
      <c r="H68" s="27">
        <v>10</v>
      </c>
      <c r="I68" s="31">
        <v>9.5</v>
      </c>
      <c r="J68" s="28">
        <v>5.5</v>
      </c>
      <c r="K68" s="39">
        <v>3</v>
      </c>
      <c r="L68" s="36">
        <f t="shared" si="4"/>
        <v>55.25</v>
      </c>
      <c r="M68" s="31"/>
      <c r="N68" s="38">
        <f t="shared" si="5"/>
        <v>65.25</v>
      </c>
      <c r="O68" s="30">
        <v>50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2.5" customHeight="1">
      <c r="A69" s="32">
        <v>194</v>
      </c>
      <c r="B69" s="171" t="s">
        <v>1255</v>
      </c>
      <c r="C69" s="171" t="s">
        <v>289</v>
      </c>
      <c r="D69" s="166">
        <v>3</v>
      </c>
      <c r="E69" s="167"/>
      <c r="F69" s="167"/>
      <c r="G69" s="167">
        <v>10</v>
      </c>
      <c r="H69" s="27">
        <v>10</v>
      </c>
      <c r="I69" s="167">
        <v>9.3</v>
      </c>
      <c r="J69" s="28">
        <v>5.5</v>
      </c>
      <c r="K69" s="166">
        <v>3</v>
      </c>
      <c r="L69" s="169">
        <f t="shared" si="4"/>
        <v>54.150000000000006</v>
      </c>
      <c r="M69" s="167"/>
      <c r="N69" s="168">
        <f t="shared" si="5"/>
        <v>64.15</v>
      </c>
      <c r="O69" s="167">
        <v>20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2.5" customHeight="1">
      <c r="A70" s="32">
        <v>126</v>
      </c>
      <c r="B70" s="33" t="s">
        <v>1192</v>
      </c>
      <c r="C70" s="33" t="s">
        <v>71</v>
      </c>
      <c r="D70" s="39">
        <v>3</v>
      </c>
      <c r="E70" s="30"/>
      <c r="F70" s="31"/>
      <c r="G70" s="31">
        <v>15</v>
      </c>
      <c r="H70" s="27">
        <v>15</v>
      </c>
      <c r="I70" s="31">
        <v>9.1</v>
      </c>
      <c r="J70" s="28">
        <v>5.5</v>
      </c>
      <c r="K70" s="39">
        <v>3</v>
      </c>
      <c r="L70" s="36">
        <f t="shared" si="4"/>
        <v>53.05</v>
      </c>
      <c r="M70" s="31"/>
      <c r="N70" s="38">
        <f t="shared" si="5"/>
        <v>68.05</v>
      </c>
      <c r="O70" s="30">
        <v>20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2.5" customHeight="1">
      <c r="A71" s="32">
        <v>142</v>
      </c>
      <c r="B71" s="33" t="s">
        <v>1207</v>
      </c>
      <c r="C71" s="33" t="s">
        <v>66</v>
      </c>
      <c r="D71" s="39">
        <v>3</v>
      </c>
      <c r="E71" s="30"/>
      <c r="F71" s="31"/>
      <c r="G71" s="31">
        <v>10</v>
      </c>
      <c r="H71" s="27">
        <v>10</v>
      </c>
      <c r="I71" s="31">
        <v>9</v>
      </c>
      <c r="J71" s="28">
        <v>5.5</v>
      </c>
      <c r="K71" s="39">
        <v>3</v>
      </c>
      <c r="L71" s="36">
        <f t="shared" si="4"/>
        <v>52.5</v>
      </c>
      <c r="M71" s="31"/>
      <c r="N71" s="38">
        <f t="shared" si="5"/>
        <v>62.5</v>
      </c>
      <c r="O71" s="30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2.5" customHeight="1">
      <c r="A72" s="32">
        <v>164</v>
      </c>
      <c r="B72" s="33" t="s">
        <v>1225</v>
      </c>
      <c r="C72" s="33" t="s">
        <v>252</v>
      </c>
      <c r="D72" s="39">
        <v>3</v>
      </c>
      <c r="E72" s="30"/>
      <c r="F72" s="31"/>
      <c r="G72" s="31">
        <v>25</v>
      </c>
      <c r="H72" s="27">
        <v>25</v>
      </c>
      <c r="I72" s="31">
        <v>8.8</v>
      </c>
      <c r="J72" s="28">
        <v>5.5</v>
      </c>
      <c r="K72" s="39">
        <v>3</v>
      </c>
      <c r="L72" s="36">
        <f t="shared" si="4"/>
        <v>51.400000000000006</v>
      </c>
      <c r="M72" s="31"/>
      <c r="N72" s="38">
        <f t="shared" si="5"/>
        <v>76.4</v>
      </c>
      <c r="O72" s="30">
        <v>20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2.5" customHeight="1">
      <c r="A73" s="32">
        <v>56</v>
      </c>
      <c r="B73" s="33" t="s">
        <v>1125</v>
      </c>
      <c r="C73" s="33" t="s">
        <v>1088</v>
      </c>
      <c r="D73" s="39">
        <v>3</v>
      </c>
      <c r="E73" s="30"/>
      <c r="F73" s="31">
        <v>5</v>
      </c>
      <c r="G73" s="31">
        <v>10</v>
      </c>
      <c r="H73" s="27">
        <v>15</v>
      </c>
      <c r="I73" s="31">
        <v>8.8</v>
      </c>
      <c r="J73" s="28">
        <v>5.5</v>
      </c>
      <c r="K73" s="39">
        <v>3</v>
      </c>
      <c r="L73" s="36">
        <f t="shared" si="4"/>
        <v>51.400000000000006</v>
      </c>
      <c r="M73" s="31"/>
      <c r="N73" s="38">
        <f t="shared" si="5"/>
        <v>66.4</v>
      </c>
      <c r="O73" s="30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2.5" customHeight="1">
      <c r="A74" s="32">
        <v>37</v>
      </c>
      <c r="B74" s="33" t="s">
        <v>1105</v>
      </c>
      <c r="C74" s="33" t="s">
        <v>272</v>
      </c>
      <c r="D74" s="39">
        <v>3</v>
      </c>
      <c r="E74" s="30"/>
      <c r="F74" s="31"/>
      <c r="G74" s="31">
        <v>10</v>
      </c>
      <c r="H74" s="27">
        <v>10</v>
      </c>
      <c r="I74" s="31">
        <v>8.8</v>
      </c>
      <c r="J74" s="28">
        <v>5.5</v>
      </c>
      <c r="K74" s="39">
        <v>3</v>
      </c>
      <c r="L74" s="36">
        <f t="shared" si="4"/>
        <v>51.400000000000006</v>
      </c>
      <c r="M74" s="31"/>
      <c r="N74" s="38">
        <f t="shared" si="5"/>
        <v>61.400000000000006</v>
      </c>
      <c r="O74" s="30">
        <v>20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2.5" customHeight="1">
      <c r="A75" s="32">
        <v>40</v>
      </c>
      <c r="B75" s="33" t="s">
        <v>1107</v>
      </c>
      <c r="C75" s="33" t="s">
        <v>1109</v>
      </c>
      <c r="D75" s="39">
        <v>3</v>
      </c>
      <c r="E75" s="30"/>
      <c r="F75" s="31"/>
      <c r="G75" s="31">
        <v>10</v>
      </c>
      <c r="H75" s="27">
        <v>10</v>
      </c>
      <c r="I75" s="31">
        <v>8.8</v>
      </c>
      <c r="J75" s="28">
        <v>5.5</v>
      </c>
      <c r="K75" s="39">
        <v>3</v>
      </c>
      <c r="L75" s="36">
        <f t="shared" si="4"/>
        <v>51.400000000000006</v>
      </c>
      <c r="M75" s="31"/>
      <c r="N75" s="38">
        <f t="shared" si="5"/>
        <v>61.400000000000006</v>
      </c>
      <c r="O75" s="30">
        <v>20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2.5" customHeight="1">
      <c r="A76" s="32">
        <v>76</v>
      </c>
      <c r="B76" s="33" t="s">
        <v>1144</v>
      </c>
      <c r="C76" s="33" t="s">
        <v>353</v>
      </c>
      <c r="D76" s="39">
        <v>3</v>
      </c>
      <c r="E76" s="30"/>
      <c r="F76" s="31"/>
      <c r="G76" s="31">
        <v>15</v>
      </c>
      <c r="H76" s="27">
        <v>15</v>
      </c>
      <c r="I76" s="31">
        <v>8.7</v>
      </c>
      <c r="J76" s="28">
        <v>5.5</v>
      </c>
      <c r="K76" s="39">
        <v>3</v>
      </c>
      <c r="L76" s="36">
        <f t="shared" si="4"/>
        <v>50.849999999999994</v>
      </c>
      <c r="M76" s="31"/>
      <c r="N76" s="38">
        <f t="shared" si="5"/>
        <v>65.85</v>
      </c>
      <c r="O76" s="30">
        <v>20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2.5" customHeight="1">
      <c r="A77" s="32">
        <v>109</v>
      </c>
      <c r="B77" s="33" t="s">
        <v>1172</v>
      </c>
      <c r="C77" s="33" t="s">
        <v>41</v>
      </c>
      <c r="D77" s="39">
        <v>3</v>
      </c>
      <c r="E77" s="30"/>
      <c r="F77" s="31"/>
      <c r="G77" s="31">
        <v>25</v>
      </c>
      <c r="H77" s="27">
        <v>25</v>
      </c>
      <c r="I77" s="31">
        <v>8.6</v>
      </c>
      <c r="J77" s="28">
        <v>5.5</v>
      </c>
      <c r="K77" s="39">
        <v>3</v>
      </c>
      <c r="L77" s="36">
        <f t="shared" si="4"/>
        <v>50.3</v>
      </c>
      <c r="M77" s="31"/>
      <c r="N77" s="38">
        <f t="shared" si="5"/>
        <v>75.3</v>
      </c>
      <c r="O77" s="30">
        <v>20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2.5" customHeight="1">
      <c r="A78" s="32">
        <v>58</v>
      </c>
      <c r="B78" s="33" t="s">
        <v>1127</v>
      </c>
      <c r="C78" s="33"/>
      <c r="D78" s="39">
        <v>3</v>
      </c>
      <c r="E78" s="30"/>
      <c r="F78" s="31"/>
      <c r="G78" s="31">
        <v>10</v>
      </c>
      <c r="H78" s="27">
        <v>10</v>
      </c>
      <c r="I78" s="31">
        <v>8.6</v>
      </c>
      <c r="J78" s="28">
        <v>5.5</v>
      </c>
      <c r="K78" s="39">
        <v>3</v>
      </c>
      <c r="L78" s="36">
        <f t="shared" si="4"/>
        <v>50.3</v>
      </c>
      <c r="M78" s="31"/>
      <c r="N78" s="38">
        <f t="shared" si="5"/>
        <v>60.3</v>
      </c>
      <c r="O78" s="30">
        <v>20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2.5" customHeight="1">
      <c r="A79" s="32">
        <v>41</v>
      </c>
      <c r="B79" s="33" t="s">
        <v>1108</v>
      </c>
      <c r="C79" s="33" t="s">
        <v>1110</v>
      </c>
      <c r="D79" s="39">
        <v>3</v>
      </c>
      <c r="E79" s="30">
        <v>5</v>
      </c>
      <c r="F79" s="31"/>
      <c r="G79" s="31">
        <v>15</v>
      </c>
      <c r="H79" s="27">
        <v>20</v>
      </c>
      <c r="I79" s="49">
        <v>8.58</v>
      </c>
      <c r="J79" s="165">
        <v>5.5</v>
      </c>
      <c r="K79" s="39">
        <v>3</v>
      </c>
      <c r="L79" s="36">
        <v>50.19</v>
      </c>
      <c r="M79" s="31"/>
      <c r="N79" s="38"/>
      <c r="O79" s="30">
        <v>20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2.5" customHeight="1">
      <c r="A80" s="32">
        <v>29</v>
      </c>
      <c r="B80" s="33" t="s">
        <v>1097</v>
      </c>
      <c r="C80" s="33" t="s">
        <v>71</v>
      </c>
      <c r="D80" s="39">
        <v>3</v>
      </c>
      <c r="E80" s="30"/>
      <c r="F80" s="31"/>
      <c r="G80" s="31">
        <v>10</v>
      </c>
      <c r="H80" s="27">
        <v>10</v>
      </c>
      <c r="I80" s="31">
        <v>8.5</v>
      </c>
      <c r="J80" s="28">
        <v>5.5</v>
      </c>
      <c r="K80" s="39">
        <v>3</v>
      </c>
      <c r="L80" s="36">
        <f aca="true" t="shared" si="6" ref="L80:L111">I80*J80+K80</f>
        <v>49.75</v>
      </c>
      <c r="M80" s="31"/>
      <c r="N80" s="38">
        <f aca="true" t="shared" si="7" ref="N80:N111">H80+L80</f>
        <v>59.75</v>
      </c>
      <c r="O80" s="30">
        <v>20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2.5" customHeight="1">
      <c r="A81" s="32">
        <v>172</v>
      </c>
      <c r="B81" s="33" t="s">
        <v>1231</v>
      </c>
      <c r="C81" s="33" t="s">
        <v>130</v>
      </c>
      <c r="D81" s="39">
        <v>3</v>
      </c>
      <c r="E81" s="31"/>
      <c r="F81" s="31"/>
      <c r="G81" s="31">
        <v>10</v>
      </c>
      <c r="H81" s="26">
        <v>10</v>
      </c>
      <c r="I81" s="31">
        <v>8.5</v>
      </c>
      <c r="J81" s="28">
        <v>5.5</v>
      </c>
      <c r="K81" s="39">
        <v>3</v>
      </c>
      <c r="L81" s="172">
        <f t="shared" si="6"/>
        <v>49.75</v>
      </c>
      <c r="M81" s="31"/>
      <c r="N81" s="173">
        <f t="shared" si="7"/>
        <v>59.75</v>
      </c>
      <c r="O81" s="167">
        <v>20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2.5" customHeight="1">
      <c r="A82" s="32">
        <v>163</v>
      </c>
      <c r="B82" s="33" t="s">
        <v>1224</v>
      </c>
      <c r="C82" s="33" t="s">
        <v>130</v>
      </c>
      <c r="D82" s="39">
        <v>3</v>
      </c>
      <c r="E82" s="30"/>
      <c r="F82" s="31">
        <v>5</v>
      </c>
      <c r="G82" s="31">
        <v>15</v>
      </c>
      <c r="H82" s="27">
        <v>20</v>
      </c>
      <c r="I82" s="31">
        <v>8.4</v>
      </c>
      <c r="J82" s="28">
        <v>5.5</v>
      </c>
      <c r="K82" s="39">
        <v>3</v>
      </c>
      <c r="L82" s="36">
        <f t="shared" si="6"/>
        <v>49.2</v>
      </c>
      <c r="M82" s="31"/>
      <c r="N82" s="38">
        <f t="shared" si="7"/>
        <v>69.2</v>
      </c>
      <c r="O82" s="30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2.5" customHeight="1">
      <c r="A83" s="32">
        <v>117</v>
      </c>
      <c r="B83" s="33" t="s">
        <v>1180</v>
      </c>
      <c r="C83" s="33" t="s">
        <v>359</v>
      </c>
      <c r="D83" s="39">
        <v>3</v>
      </c>
      <c r="E83" s="30"/>
      <c r="F83" s="31"/>
      <c r="G83" s="31">
        <v>10</v>
      </c>
      <c r="H83" s="27">
        <v>10</v>
      </c>
      <c r="I83" s="31">
        <v>8.4</v>
      </c>
      <c r="J83" s="28">
        <v>5.5</v>
      </c>
      <c r="K83" s="39">
        <v>3</v>
      </c>
      <c r="L83" s="36">
        <f t="shared" si="6"/>
        <v>49.2</v>
      </c>
      <c r="M83" s="31"/>
      <c r="N83" s="38">
        <f t="shared" si="7"/>
        <v>59.2</v>
      </c>
      <c r="O83" s="30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2.5" customHeight="1">
      <c r="A84" s="32">
        <v>102</v>
      </c>
      <c r="B84" s="33" t="s">
        <v>1166</v>
      </c>
      <c r="C84" s="33" t="s">
        <v>1167</v>
      </c>
      <c r="D84" s="39">
        <v>3</v>
      </c>
      <c r="E84" s="30"/>
      <c r="F84" s="31"/>
      <c r="G84" s="31">
        <v>25</v>
      </c>
      <c r="H84" s="27">
        <v>25</v>
      </c>
      <c r="I84" s="31">
        <v>8.3</v>
      </c>
      <c r="J84" s="28">
        <v>5.5</v>
      </c>
      <c r="K84" s="39">
        <v>3</v>
      </c>
      <c r="L84" s="36">
        <f t="shared" si="6"/>
        <v>48.650000000000006</v>
      </c>
      <c r="M84" s="31"/>
      <c r="N84" s="38">
        <f t="shared" si="7"/>
        <v>73.65</v>
      </c>
      <c r="O84" s="30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2.5" customHeight="1">
      <c r="A85" s="32">
        <v>124</v>
      </c>
      <c r="B85" s="33" t="s">
        <v>1190</v>
      </c>
      <c r="C85" s="33" t="s">
        <v>72</v>
      </c>
      <c r="D85" s="39">
        <v>3</v>
      </c>
      <c r="E85" s="30"/>
      <c r="F85" s="31"/>
      <c r="G85" s="31">
        <v>20</v>
      </c>
      <c r="H85" s="27">
        <v>20</v>
      </c>
      <c r="I85" s="31">
        <v>8.3</v>
      </c>
      <c r="J85" s="28">
        <v>5.5</v>
      </c>
      <c r="K85" s="39">
        <v>3</v>
      </c>
      <c r="L85" s="36">
        <f t="shared" si="6"/>
        <v>48.650000000000006</v>
      </c>
      <c r="M85" s="31"/>
      <c r="N85" s="38">
        <f t="shared" si="7"/>
        <v>68.65</v>
      </c>
      <c r="O85" s="30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2.5" customHeight="1">
      <c r="A86" s="32">
        <v>91</v>
      </c>
      <c r="B86" s="33" t="s">
        <v>1154</v>
      </c>
      <c r="C86" s="33" t="s">
        <v>359</v>
      </c>
      <c r="D86" s="39">
        <v>3</v>
      </c>
      <c r="E86" s="30"/>
      <c r="F86" s="31"/>
      <c r="G86" s="31">
        <v>15</v>
      </c>
      <c r="H86" s="27">
        <v>15</v>
      </c>
      <c r="I86" s="31">
        <v>8.1</v>
      </c>
      <c r="J86" s="28">
        <v>5.5</v>
      </c>
      <c r="K86" s="39">
        <v>3</v>
      </c>
      <c r="L86" s="36">
        <f t="shared" si="6"/>
        <v>47.55</v>
      </c>
      <c r="M86" s="31"/>
      <c r="N86" s="38">
        <f t="shared" si="7"/>
        <v>62.55</v>
      </c>
      <c r="O86" s="30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2.5" customHeight="1">
      <c r="A87" s="32">
        <v>64</v>
      </c>
      <c r="B87" s="33" t="s">
        <v>1132</v>
      </c>
      <c r="C87" s="33" t="s">
        <v>82</v>
      </c>
      <c r="D87" s="39">
        <v>3</v>
      </c>
      <c r="E87" s="30"/>
      <c r="F87" s="31"/>
      <c r="G87" s="31">
        <v>10</v>
      </c>
      <c r="H87" s="27">
        <v>10</v>
      </c>
      <c r="I87" s="31">
        <v>8.1</v>
      </c>
      <c r="J87" s="28">
        <v>5.5</v>
      </c>
      <c r="K87" s="39">
        <v>3</v>
      </c>
      <c r="L87" s="36">
        <f t="shared" si="6"/>
        <v>47.55</v>
      </c>
      <c r="M87" s="31"/>
      <c r="N87" s="38">
        <f t="shared" si="7"/>
        <v>57.55</v>
      </c>
      <c r="O87" s="30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2.5" customHeight="1">
      <c r="A88" s="32">
        <v>173</v>
      </c>
      <c r="B88" s="33" t="s">
        <v>1232</v>
      </c>
      <c r="C88" s="33" t="s">
        <v>1233</v>
      </c>
      <c r="D88" s="39">
        <v>3</v>
      </c>
      <c r="E88" s="30"/>
      <c r="F88" s="31"/>
      <c r="G88" s="31">
        <v>25</v>
      </c>
      <c r="H88" s="27">
        <v>25</v>
      </c>
      <c r="I88" s="31">
        <v>8</v>
      </c>
      <c r="J88" s="28">
        <v>5.5</v>
      </c>
      <c r="K88" s="39">
        <v>3</v>
      </c>
      <c r="L88" s="36">
        <f t="shared" si="6"/>
        <v>47</v>
      </c>
      <c r="M88" s="31"/>
      <c r="N88" s="38">
        <f t="shared" si="7"/>
        <v>72</v>
      </c>
      <c r="O88" s="30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2.5" customHeight="1">
      <c r="A89" s="32">
        <v>94</v>
      </c>
      <c r="B89" s="33" t="s">
        <v>1157</v>
      </c>
      <c r="C89" s="33" t="s">
        <v>1030</v>
      </c>
      <c r="D89" s="39">
        <v>3</v>
      </c>
      <c r="E89" s="30"/>
      <c r="F89" s="31"/>
      <c r="G89" s="31">
        <v>20</v>
      </c>
      <c r="H89" s="27">
        <v>20</v>
      </c>
      <c r="I89" s="31">
        <v>8</v>
      </c>
      <c r="J89" s="28">
        <v>5.5</v>
      </c>
      <c r="K89" s="39">
        <v>3</v>
      </c>
      <c r="L89" s="36">
        <f t="shared" si="6"/>
        <v>47</v>
      </c>
      <c r="M89" s="31"/>
      <c r="N89" s="38">
        <f t="shared" si="7"/>
        <v>67</v>
      </c>
      <c r="O89" s="30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2.5" customHeight="1">
      <c r="A90" s="32">
        <v>97</v>
      </c>
      <c r="B90" s="33" t="s">
        <v>1159</v>
      </c>
      <c r="C90" s="33" t="s">
        <v>1160</v>
      </c>
      <c r="D90" s="39">
        <v>3</v>
      </c>
      <c r="E90" s="30"/>
      <c r="F90" s="31"/>
      <c r="G90" s="31">
        <v>10</v>
      </c>
      <c r="H90" s="27">
        <v>10</v>
      </c>
      <c r="I90" s="31">
        <v>8</v>
      </c>
      <c r="J90" s="28">
        <v>5.5</v>
      </c>
      <c r="K90" s="39">
        <v>3</v>
      </c>
      <c r="L90" s="36">
        <f t="shared" si="6"/>
        <v>47</v>
      </c>
      <c r="M90" s="31"/>
      <c r="N90" s="38">
        <f t="shared" si="7"/>
        <v>57</v>
      </c>
      <c r="O90" s="30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2.5" customHeight="1">
      <c r="A91" s="32">
        <v>68</v>
      </c>
      <c r="B91" s="33" t="s">
        <v>1136</v>
      </c>
      <c r="C91" s="33" t="s">
        <v>174</v>
      </c>
      <c r="D91" s="39">
        <v>3</v>
      </c>
      <c r="E91" s="30"/>
      <c r="F91" s="31"/>
      <c r="G91" s="31">
        <v>10</v>
      </c>
      <c r="H91" s="27">
        <v>10</v>
      </c>
      <c r="I91" s="31">
        <v>7.9</v>
      </c>
      <c r="J91" s="28">
        <v>5.5</v>
      </c>
      <c r="K91" s="39">
        <v>3</v>
      </c>
      <c r="L91" s="36">
        <f t="shared" si="6"/>
        <v>46.45</v>
      </c>
      <c r="M91" s="31"/>
      <c r="N91" s="38">
        <f t="shared" si="7"/>
        <v>56.45</v>
      </c>
      <c r="O91" s="30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2.5" customHeight="1">
      <c r="A92" s="32">
        <v>140</v>
      </c>
      <c r="B92" s="33" t="s">
        <v>1205</v>
      </c>
      <c r="C92" s="33" t="s">
        <v>82</v>
      </c>
      <c r="D92" s="39">
        <v>3</v>
      </c>
      <c r="E92" s="30"/>
      <c r="F92" s="31"/>
      <c r="G92" s="31">
        <v>10</v>
      </c>
      <c r="H92" s="27">
        <v>10</v>
      </c>
      <c r="I92" s="31">
        <v>7.9</v>
      </c>
      <c r="J92" s="28">
        <v>5.5</v>
      </c>
      <c r="K92" s="39">
        <v>3</v>
      </c>
      <c r="L92" s="36">
        <f t="shared" si="6"/>
        <v>46.45</v>
      </c>
      <c r="M92" s="31"/>
      <c r="N92" s="38">
        <f t="shared" si="7"/>
        <v>56.45</v>
      </c>
      <c r="O92" s="30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2.5" customHeight="1">
      <c r="A93" s="32">
        <v>180</v>
      </c>
      <c r="B93" s="33" t="s">
        <v>1243</v>
      </c>
      <c r="C93" s="33" t="s">
        <v>60</v>
      </c>
      <c r="D93" s="39">
        <v>3</v>
      </c>
      <c r="E93" s="30"/>
      <c r="F93" s="31"/>
      <c r="G93" s="31">
        <v>10</v>
      </c>
      <c r="H93" s="27">
        <v>10</v>
      </c>
      <c r="I93" s="31">
        <v>7.9</v>
      </c>
      <c r="J93" s="28">
        <v>5.5</v>
      </c>
      <c r="K93" s="39">
        <v>3</v>
      </c>
      <c r="L93" s="36">
        <f t="shared" si="6"/>
        <v>46.45</v>
      </c>
      <c r="M93" s="31"/>
      <c r="N93" s="38">
        <f t="shared" si="7"/>
        <v>56.45</v>
      </c>
      <c r="O93" s="30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2.5" customHeight="1">
      <c r="A94" s="32">
        <v>71</v>
      </c>
      <c r="B94" s="33" t="s">
        <v>1140</v>
      </c>
      <c r="C94" s="33" t="s">
        <v>1139</v>
      </c>
      <c r="D94" s="39">
        <v>3</v>
      </c>
      <c r="E94" s="30">
        <v>5</v>
      </c>
      <c r="F94" s="31"/>
      <c r="G94" s="31">
        <v>10</v>
      </c>
      <c r="H94" s="27">
        <v>15</v>
      </c>
      <c r="I94" s="31">
        <v>7.6</v>
      </c>
      <c r="J94" s="28">
        <v>5.5</v>
      </c>
      <c r="K94" s="39">
        <v>3</v>
      </c>
      <c r="L94" s="36">
        <f t="shared" si="6"/>
        <v>44.8</v>
      </c>
      <c r="M94" s="31"/>
      <c r="N94" s="38">
        <f t="shared" si="7"/>
        <v>59.8</v>
      </c>
      <c r="O94" s="30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2.5" customHeight="1">
      <c r="A95" s="32">
        <v>128</v>
      </c>
      <c r="B95" s="33" t="s">
        <v>1194</v>
      </c>
      <c r="C95" s="33" t="s">
        <v>376</v>
      </c>
      <c r="D95" s="39">
        <v>3</v>
      </c>
      <c r="E95" s="30"/>
      <c r="F95" s="31"/>
      <c r="G95" s="31">
        <v>10</v>
      </c>
      <c r="H95" s="27">
        <v>10</v>
      </c>
      <c r="I95" s="31">
        <v>7.6</v>
      </c>
      <c r="J95" s="28">
        <v>5.5</v>
      </c>
      <c r="K95" s="39">
        <v>3</v>
      </c>
      <c r="L95" s="36">
        <f t="shared" si="6"/>
        <v>44.8</v>
      </c>
      <c r="M95" s="31"/>
      <c r="N95" s="38">
        <f t="shared" si="7"/>
        <v>54.8</v>
      </c>
      <c r="O95" s="30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2.5" customHeight="1">
      <c r="A96" s="32">
        <v>133</v>
      </c>
      <c r="B96" s="33" t="s">
        <v>1199</v>
      </c>
      <c r="C96" s="33" t="s">
        <v>68</v>
      </c>
      <c r="D96" s="39">
        <v>3</v>
      </c>
      <c r="E96" s="30"/>
      <c r="F96" s="31"/>
      <c r="G96" s="31">
        <v>15</v>
      </c>
      <c r="H96" s="27">
        <v>15</v>
      </c>
      <c r="I96" s="31">
        <v>7.4</v>
      </c>
      <c r="J96" s="28">
        <v>5.5</v>
      </c>
      <c r="K96" s="39">
        <v>3</v>
      </c>
      <c r="L96" s="36">
        <f t="shared" si="6"/>
        <v>43.7</v>
      </c>
      <c r="M96" s="31"/>
      <c r="N96" s="38">
        <f t="shared" si="7"/>
        <v>58.7</v>
      </c>
      <c r="O96" s="30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2.5" customHeight="1">
      <c r="A97" s="32">
        <v>177</v>
      </c>
      <c r="B97" s="33" t="s">
        <v>1237</v>
      </c>
      <c r="C97" s="33" t="s">
        <v>1238</v>
      </c>
      <c r="D97" s="39">
        <v>3</v>
      </c>
      <c r="E97" s="30"/>
      <c r="F97" s="31"/>
      <c r="G97" s="31">
        <v>10</v>
      </c>
      <c r="H97" s="27">
        <v>10</v>
      </c>
      <c r="I97" s="31">
        <v>7.4</v>
      </c>
      <c r="J97" s="28">
        <v>5.5</v>
      </c>
      <c r="K97" s="39">
        <v>3</v>
      </c>
      <c r="L97" s="36">
        <f t="shared" si="6"/>
        <v>43.7</v>
      </c>
      <c r="M97" s="31"/>
      <c r="N97" s="38">
        <f t="shared" si="7"/>
        <v>53.7</v>
      </c>
      <c r="O97" s="30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2.5" customHeight="1">
      <c r="A98" s="32">
        <v>11</v>
      </c>
      <c r="B98" s="33" t="s">
        <v>1080</v>
      </c>
      <c r="C98" s="33" t="s">
        <v>113</v>
      </c>
      <c r="D98" s="39">
        <v>3</v>
      </c>
      <c r="E98" s="30"/>
      <c r="F98" s="31"/>
      <c r="G98" s="31">
        <v>25</v>
      </c>
      <c r="H98" s="27">
        <v>25</v>
      </c>
      <c r="I98" s="31">
        <v>7.3</v>
      </c>
      <c r="J98" s="28">
        <v>5.5</v>
      </c>
      <c r="K98" s="39">
        <v>3</v>
      </c>
      <c r="L98" s="36">
        <f t="shared" si="6"/>
        <v>43.15</v>
      </c>
      <c r="M98" s="37"/>
      <c r="N98" s="38">
        <f t="shared" si="7"/>
        <v>68.15</v>
      </c>
      <c r="O98" s="30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2.5" customHeight="1">
      <c r="A99" s="32">
        <v>190</v>
      </c>
      <c r="B99" s="33" t="s">
        <v>1253</v>
      </c>
      <c r="C99" s="33" t="s">
        <v>1164</v>
      </c>
      <c r="D99" s="39">
        <v>3</v>
      </c>
      <c r="E99" s="30"/>
      <c r="F99" s="31"/>
      <c r="G99" s="31">
        <v>25</v>
      </c>
      <c r="H99" s="27">
        <v>25</v>
      </c>
      <c r="I99" s="31">
        <v>7.3</v>
      </c>
      <c r="J99" s="28">
        <v>5.5</v>
      </c>
      <c r="K99" s="39">
        <v>3</v>
      </c>
      <c r="L99" s="36">
        <f t="shared" si="6"/>
        <v>43.15</v>
      </c>
      <c r="M99" s="31"/>
      <c r="N99" s="38">
        <f t="shared" si="7"/>
        <v>68.15</v>
      </c>
      <c r="O99" s="30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2.5" customHeight="1">
      <c r="A100" s="32">
        <v>3</v>
      </c>
      <c r="B100" s="33" t="s">
        <v>1071</v>
      </c>
      <c r="C100" s="33" t="s">
        <v>54</v>
      </c>
      <c r="D100" s="34">
        <v>3</v>
      </c>
      <c r="E100" s="30"/>
      <c r="F100" s="31"/>
      <c r="G100" s="31">
        <v>20</v>
      </c>
      <c r="H100" s="27">
        <v>20</v>
      </c>
      <c r="I100" s="31">
        <v>7.25</v>
      </c>
      <c r="J100" s="28">
        <v>5.5</v>
      </c>
      <c r="K100" s="34">
        <v>3</v>
      </c>
      <c r="L100" s="36">
        <f t="shared" si="6"/>
        <v>42.875</v>
      </c>
      <c r="M100" s="37"/>
      <c r="N100" s="38">
        <f t="shared" si="7"/>
        <v>62.875</v>
      </c>
      <c r="O100" s="30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2.5" customHeight="1">
      <c r="A101" s="32">
        <v>49</v>
      </c>
      <c r="B101" s="33" t="s">
        <v>1118</v>
      </c>
      <c r="C101" s="33" t="s">
        <v>177</v>
      </c>
      <c r="D101" s="39">
        <v>3</v>
      </c>
      <c r="E101" s="30"/>
      <c r="F101" s="31"/>
      <c r="G101" s="31">
        <v>20</v>
      </c>
      <c r="H101" s="27">
        <v>20</v>
      </c>
      <c r="I101" s="31">
        <v>7.25</v>
      </c>
      <c r="J101" s="28">
        <v>5.5</v>
      </c>
      <c r="K101" s="39">
        <v>3</v>
      </c>
      <c r="L101" s="36">
        <f t="shared" si="6"/>
        <v>42.875</v>
      </c>
      <c r="M101" s="31"/>
      <c r="N101" s="38">
        <f t="shared" si="7"/>
        <v>62.875</v>
      </c>
      <c r="O101" s="30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2.5" customHeight="1">
      <c r="A102" s="32">
        <v>125</v>
      </c>
      <c r="B102" s="33" t="s">
        <v>1191</v>
      </c>
      <c r="C102" s="33" t="s">
        <v>130</v>
      </c>
      <c r="D102" s="39">
        <v>3</v>
      </c>
      <c r="E102" s="30"/>
      <c r="F102" s="31"/>
      <c r="G102" s="31">
        <v>20</v>
      </c>
      <c r="H102" s="27">
        <v>20</v>
      </c>
      <c r="I102" s="31">
        <v>7.2</v>
      </c>
      <c r="J102" s="28">
        <v>5.5</v>
      </c>
      <c r="K102" s="39">
        <v>3</v>
      </c>
      <c r="L102" s="36">
        <f t="shared" si="6"/>
        <v>42.6</v>
      </c>
      <c r="M102" s="31"/>
      <c r="N102" s="38">
        <f t="shared" si="7"/>
        <v>62.6</v>
      </c>
      <c r="O102" s="30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2.5" customHeight="1">
      <c r="A103" s="32">
        <v>67</v>
      </c>
      <c r="B103" s="33" t="s">
        <v>1134</v>
      </c>
      <c r="C103" s="33" t="s">
        <v>1135</v>
      </c>
      <c r="D103" s="39">
        <v>3</v>
      </c>
      <c r="E103" s="30"/>
      <c r="F103" s="31"/>
      <c r="G103" s="31">
        <v>10</v>
      </c>
      <c r="H103" s="27">
        <v>10</v>
      </c>
      <c r="I103" s="31">
        <v>7.2</v>
      </c>
      <c r="J103" s="28">
        <v>5.5</v>
      </c>
      <c r="K103" s="39">
        <v>3</v>
      </c>
      <c r="L103" s="36">
        <f t="shared" si="6"/>
        <v>42.6</v>
      </c>
      <c r="M103" s="31"/>
      <c r="N103" s="38">
        <f t="shared" si="7"/>
        <v>52.6</v>
      </c>
      <c r="O103" s="30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2.5" customHeight="1">
      <c r="A104" s="32">
        <v>166</v>
      </c>
      <c r="B104" s="33" t="s">
        <v>1226</v>
      </c>
      <c r="C104" s="33" t="s">
        <v>359</v>
      </c>
      <c r="D104" s="39">
        <v>3</v>
      </c>
      <c r="E104" s="30"/>
      <c r="F104" s="31"/>
      <c r="G104" s="31">
        <v>10</v>
      </c>
      <c r="H104" s="27">
        <v>10</v>
      </c>
      <c r="I104" s="31">
        <v>7.2</v>
      </c>
      <c r="J104" s="28">
        <v>5.5</v>
      </c>
      <c r="K104" s="39">
        <v>3</v>
      </c>
      <c r="L104" s="36">
        <f t="shared" si="6"/>
        <v>42.6</v>
      </c>
      <c r="M104" s="31"/>
      <c r="N104" s="38">
        <f t="shared" si="7"/>
        <v>52.6</v>
      </c>
      <c r="O104" s="30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2.5" customHeight="1">
      <c r="A105" s="32">
        <v>175</v>
      </c>
      <c r="B105" s="33" t="s">
        <v>1235</v>
      </c>
      <c r="C105" s="33" t="s">
        <v>1236</v>
      </c>
      <c r="D105" s="39">
        <v>3</v>
      </c>
      <c r="E105" s="30"/>
      <c r="F105" s="31"/>
      <c r="G105" s="31">
        <v>10</v>
      </c>
      <c r="H105" s="27">
        <v>10</v>
      </c>
      <c r="I105" s="31">
        <v>7.2</v>
      </c>
      <c r="J105" s="28">
        <v>5.5</v>
      </c>
      <c r="K105" s="39">
        <v>3</v>
      </c>
      <c r="L105" s="36">
        <f t="shared" si="6"/>
        <v>42.6</v>
      </c>
      <c r="M105" s="31"/>
      <c r="N105" s="38">
        <f t="shared" si="7"/>
        <v>52.6</v>
      </c>
      <c r="O105" s="30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2.5" customHeight="1">
      <c r="A106" s="32">
        <v>16</v>
      </c>
      <c r="B106" s="33" t="s">
        <v>453</v>
      </c>
      <c r="C106" s="33" t="s">
        <v>71</v>
      </c>
      <c r="D106" s="39">
        <v>3</v>
      </c>
      <c r="E106" s="30"/>
      <c r="F106" s="31"/>
      <c r="G106" s="31">
        <v>25</v>
      </c>
      <c r="H106" s="27">
        <v>25</v>
      </c>
      <c r="I106" s="31">
        <v>6.9</v>
      </c>
      <c r="J106" s="28">
        <v>5.5</v>
      </c>
      <c r="K106" s="39">
        <v>3</v>
      </c>
      <c r="L106" s="36">
        <f t="shared" si="6"/>
        <v>40.95</v>
      </c>
      <c r="M106" s="31"/>
      <c r="N106" s="38">
        <f t="shared" si="7"/>
        <v>65.95</v>
      </c>
      <c r="O106" s="30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2.5" customHeight="1">
      <c r="A107" s="32">
        <v>205</v>
      </c>
      <c r="B107" s="33" t="s">
        <v>1263</v>
      </c>
      <c r="C107" s="33" t="s">
        <v>48</v>
      </c>
      <c r="D107" s="39">
        <v>3</v>
      </c>
      <c r="E107" s="30"/>
      <c r="F107" s="31"/>
      <c r="G107" s="31">
        <v>10</v>
      </c>
      <c r="H107" s="27">
        <v>10</v>
      </c>
      <c r="I107" s="31">
        <v>6.9</v>
      </c>
      <c r="J107" s="28">
        <v>5.5</v>
      </c>
      <c r="K107" s="39">
        <v>3</v>
      </c>
      <c r="L107" s="36">
        <f t="shared" si="6"/>
        <v>40.95</v>
      </c>
      <c r="M107" s="31"/>
      <c r="N107" s="38">
        <f t="shared" si="7"/>
        <v>50.95</v>
      </c>
      <c r="O107" s="30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2.5" customHeight="1">
      <c r="A108" s="32">
        <v>23</v>
      </c>
      <c r="B108" s="33" t="s">
        <v>1092</v>
      </c>
      <c r="C108" s="33" t="s">
        <v>201</v>
      </c>
      <c r="D108" s="39">
        <v>3</v>
      </c>
      <c r="E108" s="30"/>
      <c r="F108" s="31"/>
      <c r="G108" s="31">
        <v>15</v>
      </c>
      <c r="H108" s="27">
        <v>15</v>
      </c>
      <c r="I108" s="31">
        <v>6.7</v>
      </c>
      <c r="J108" s="28">
        <v>5.5</v>
      </c>
      <c r="K108" s="39">
        <v>3</v>
      </c>
      <c r="L108" s="36">
        <f t="shared" si="6"/>
        <v>39.85</v>
      </c>
      <c r="M108" s="31"/>
      <c r="N108" s="38">
        <f t="shared" si="7"/>
        <v>54.85</v>
      </c>
      <c r="O108" s="30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2.5" customHeight="1">
      <c r="A109" s="32">
        <v>10</v>
      </c>
      <c r="B109" s="33" t="s">
        <v>1079</v>
      </c>
      <c r="C109" s="33" t="s">
        <v>180</v>
      </c>
      <c r="D109" s="34">
        <v>3</v>
      </c>
      <c r="E109" s="30">
        <v>5</v>
      </c>
      <c r="F109" s="31"/>
      <c r="G109" s="31">
        <v>20</v>
      </c>
      <c r="H109" s="27">
        <v>25</v>
      </c>
      <c r="I109" s="31">
        <v>6.55</v>
      </c>
      <c r="J109" s="28">
        <v>5.5</v>
      </c>
      <c r="K109" s="34">
        <v>3</v>
      </c>
      <c r="L109" s="36">
        <f t="shared" si="6"/>
        <v>39.025</v>
      </c>
      <c r="M109" s="37"/>
      <c r="N109" s="38">
        <f t="shared" si="7"/>
        <v>64.025</v>
      </c>
      <c r="O109" s="30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2.5" customHeight="1">
      <c r="A110" s="32">
        <v>47</v>
      </c>
      <c r="B110" s="33" t="s">
        <v>1117</v>
      </c>
      <c r="C110" s="33" t="s">
        <v>46</v>
      </c>
      <c r="D110" s="39">
        <v>3</v>
      </c>
      <c r="E110" s="30"/>
      <c r="F110" s="31"/>
      <c r="G110" s="31">
        <v>20</v>
      </c>
      <c r="H110" s="27">
        <v>20</v>
      </c>
      <c r="I110" s="31">
        <v>6.55</v>
      </c>
      <c r="J110" s="28">
        <v>5.5</v>
      </c>
      <c r="K110" s="39">
        <v>3</v>
      </c>
      <c r="L110" s="36">
        <f t="shared" si="6"/>
        <v>39.025</v>
      </c>
      <c r="M110" s="31"/>
      <c r="N110" s="38">
        <f t="shared" si="7"/>
        <v>59.025</v>
      </c>
      <c r="O110" s="30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2.5" customHeight="1">
      <c r="A111" s="32">
        <v>123</v>
      </c>
      <c r="B111" s="33" t="s">
        <v>1188</v>
      </c>
      <c r="C111" s="33" t="s">
        <v>1189</v>
      </c>
      <c r="D111" s="39">
        <v>3</v>
      </c>
      <c r="E111" s="30"/>
      <c r="F111" s="31"/>
      <c r="G111" s="31">
        <v>10</v>
      </c>
      <c r="H111" s="27">
        <v>10</v>
      </c>
      <c r="I111" s="31">
        <v>6.5</v>
      </c>
      <c r="J111" s="28">
        <v>5.5</v>
      </c>
      <c r="K111" s="39">
        <v>3</v>
      </c>
      <c r="L111" s="36">
        <f t="shared" si="6"/>
        <v>38.75</v>
      </c>
      <c r="M111" s="31"/>
      <c r="N111" s="38">
        <f t="shared" si="7"/>
        <v>48.75</v>
      </c>
      <c r="O111" s="30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2.5" customHeight="1">
      <c r="A112" s="32">
        <v>213</v>
      </c>
      <c r="B112" s="33" t="s">
        <v>1268</v>
      </c>
      <c r="C112" s="33" t="s">
        <v>1269</v>
      </c>
      <c r="D112" s="39">
        <v>3</v>
      </c>
      <c r="E112" s="30"/>
      <c r="F112" s="31">
        <v>5</v>
      </c>
      <c r="G112" s="31">
        <v>25</v>
      </c>
      <c r="H112" s="27">
        <f>SUM(E112,F112,G112)</f>
        <v>30</v>
      </c>
      <c r="I112" s="31">
        <v>6.4</v>
      </c>
      <c r="J112" s="28">
        <v>5.5</v>
      </c>
      <c r="K112" s="39">
        <v>3</v>
      </c>
      <c r="L112" s="36">
        <f aca="true" t="shared" si="8" ref="L112:L143">I112*J112+K112</f>
        <v>38.2</v>
      </c>
      <c r="M112" s="31"/>
      <c r="N112" s="38">
        <f aca="true" t="shared" si="9" ref="N112:N143">H112+L112</f>
        <v>68.2</v>
      </c>
      <c r="O112" s="30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4.5" customHeight="1">
      <c r="A113" s="32">
        <v>80</v>
      </c>
      <c r="B113" s="33" t="s">
        <v>1146</v>
      </c>
      <c r="C113" s="33" t="s">
        <v>48</v>
      </c>
      <c r="D113" s="39">
        <v>3</v>
      </c>
      <c r="E113" s="30"/>
      <c r="F113" s="31"/>
      <c r="G113" s="31">
        <v>15</v>
      </c>
      <c r="H113" s="27">
        <v>15</v>
      </c>
      <c r="I113" s="31">
        <v>6.3</v>
      </c>
      <c r="J113" s="28">
        <v>5.5</v>
      </c>
      <c r="K113" s="39">
        <v>3</v>
      </c>
      <c r="L113" s="36">
        <f t="shared" si="8"/>
        <v>37.65</v>
      </c>
      <c r="M113" s="31"/>
      <c r="N113" s="38">
        <f t="shared" si="9"/>
        <v>52.65</v>
      </c>
      <c r="O113" s="30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2.5" customHeight="1">
      <c r="A114" s="170" t="s">
        <v>104</v>
      </c>
      <c r="B114" s="171" t="s">
        <v>1102</v>
      </c>
      <c r="C114" s="171" t="s">
        <v>1103</v>
      </c>
      <c r="D114" s="166">
        <v>3</v>
      </c>
      <c r="E114" s="167"/>
      <c r="F114" s="167"/>
      <c r="G114" s="167">
        <v>15</v>
      </c>
      <c r="H114" s="27">
        <v>15</v>
      </c>
      <c r="I114" s="167">
        <v>6</v>
      </c>
      <c r="J114" s="28">
        <v>5.5</v>
      </c>
      <c r="K114" s="167">
        <v>3</v>
      </c>
      <c r="L114" s="169">
        <f t="shared" si="8"/>
        <v>36</v>
      </c>
      <c r="M114" s="167"/>
      <c r="N114" s="168">
        <f t="shared" si="9"/>
        <v>51</v>
      </c>
      <c r="O114" s="30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2.5" customHeight="1">
      <c r="A115" s="32">
        <v>60</v>
      </c>
      <c r="B115" s="33" t="s">
        <v>1129</v>
      </c>
      <c r="C115" s="33" t="s">
        <v>109</v>
      </c>
      <c r="D115" s="39">
        <v>3</v>
      </c>
      <c r="E115" s="30"/>
      <c r="F115" s="31"/>
      <c r="G115" s="31">
        <v>10</v>
      </c>
      <c r="H115" s="27">
        <v>10</v>
      </c>
      <c r="I115" s="31">
        <v>6</v>
      </c>
      <c r="J115" s="28">
        <v>5.5</v>
      </c>
      <c r="K115" s="39">
        <v>3</v>
      </c>
      <c r="L115" s="36">
        <f t="shared" si="8"/>
        <v>36</v>
      </c>
      <c r="M115" s="31"/>
      <c r="N115" s="38">
        <f t="shared" si="9"/>
        <v>46</v>
      </c>
      <c r="O115" s="30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2.5" customHeight="1">
      <c r="A116" s="32">
        <v>127</v>
      </c>
      <c r="B116" s="33" t="s">
        <v>1193</v>
      </c>
      <c r="C116" s="33" t="s">
        <v>223</v>
      </c>
      <c r="D116" s="39">
        <v>3</v>
      </c>
      <c r="E116" s="30"/>
      <c r="F116" s="31"/>
      <c r="G116" s="31">
        <v>10</v>
      </c>
      <c r="H116" s="27">
        <v>10</v>
      </c>
      <c r="I116" s="31">
        <v>6</v>
      </c>
      <c r="J116" s="28">
        <v>5.5</v>
      </c>
      <c r="K116" s="39">
        <v>3</v>
      </c>
      <c r="L116" s="36">
        <f t="shared" si="8"/>
        <v>36</v>
      </c>
      <c r="M116" s="31"/>
      <c r="N116" s="38">
        <f t="shared" si="9"/>
        <v>46</v>
      </c>
      <c r="O116" s="30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2.5" customHeight="1">
      <c r="A117" s="32">
        <v>188</v>
      </c>
      <c r="B117" s="33" t="s">
        <v>1251</v>
      </c>
      <c r="C117" s="33" t="s">
        <v>113</v>
      </c>
      <c r="D117" s="39">
        <v>3</v>
      </c>
      <c r="E117" s="30"/>
      <c r="F117" s="31"/>
      <c r="G117" s="31">
        <v>10</v>
      </c>
      <c r="H117" s="27">
        <v>10</v>
      </c>
      <c r="I117" s="31">
        <v>6</v>
      </c>
      <c r="J117" s="28">
        <v>5.5</v>
      </c>
      <c r="K117" s="39">
        <v>3</v>
      </c>
      <c r="L117" s="36">
        <f t="shared" si="8"/>
        <v>36</v>
      </c>
      <c r="M117" s="31"/>
      <c r="N117" s="38">
        <f t="shared" si="9"/>
        <v>46</v>
      </c>
      <c r="O117" s="30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2.5" customHeight="1">
      <c r="A118" s="32">
        <v>36</v>
      </c>
      <c r="B118" s="33" t="s">
        <v>1104</v>
      </c>
      <c r="C118" s="33" t="s">
        <v>272</v>
      </c>
      <c r="D118" s="39">
        <v>4</v>
      </c>
      <c r="E118" s="30"/>
      <c r="F118" s="31"/>
      <c r="G118" s="31">
        <v>15</v>
      </c>
      <c r="H118" s="27">
        <v>15</v>
      </c>
      <c r="I118" s="31">
        <v>9.1</v>
      </c>
      <c r="J118" s="28">
        <v>5.5</v>
      </c>
      <c r="K118" s="39">
        <v>4</v>
      </c>
      <c r="L118" s="36">
        <f t="shared" si="8"/>
        <v>54.05</v>
      </c>
      <c r="M118" s="31"/>
      <c r="N118" s="38">
        <f t="shared" si="9"/>
        <v>69.05</v>
      </c>
      <c r="O118" s="30">
        <v>20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2.5" customHeight="1">
      <c r="A119" s="32">
        <v>65</v>
      </c>
      <c r="B119" s="33" t="s">
        <v>1133</v>
      </c>
      <c r="C119" s="33" t="s">
        <v>146</v>
      </c>
      <c r="D119" s="39">
        <v>4</v>
      </c>
      <c r="E119" s="30"/>
      <c r="F119" s="31">
        <v>5</v>
      </c>
      <c r="G119" s="31">
        <v>10</v>
      </c>
      <c r="H119" s="27">
        <v>15</v>
      </c>
      <c r="I119" s="31">
        <v>9.1</v>
      </c>
      <c r="J119" s="28">
        <v>5.5</v>
      </c>
      <c r="K119" s="39">
        <v>4</v>
      </c>
      <c r="L119" s="36">
        <f t="shared" si="8"/>
        <v>54.05</v>
      </c>
      <c r="M119" s="31"/>
      <c r="N119" s="38">
        <f t="shared" si="9"/>
        <v>69.05</v>
      </c>
      <c r="O119" s="30">
        <v>20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2.5" customHeight="1">
      <c r="A120" s="32">
        <v>146</v>
      </c>
      <c r="B120" s="33" t="s">
        <v>1210</v>
      </c>
      <c r="C120" s="33" t="s">
        <v>134</v>
      </c>
      <c r="D120" s="39">
        <v>4</v>
      </c>
      <c r="E120" s="30"/>
      <c r="F120" s="31"/>
      <c r="G120" s="31">
        <v>10</v>
      </c>
      <c r="H120" s="27">
        <v>10</v>
      </c>
      <c r="I120" s="31">
        <v>9</v>
      </c>
      <c r="J120" s="28">
        <v>5.5</v>
      </c>
      <c r="K120" s="39">
        <v>4</v>
      </c>
      <c r="L120" s="36">
        <f t="shared" si="8"/>
        <v>53.5</v>
      </c>
      <c r="M120" s="31"/>
      <c r="N120" s="38">
        <f t="shared" si="9"/>
        <v>63.5</v>
      </c>
      <c r="O120" s="30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2.5" customHeight="1">
      <c r="A121" s="32">
        <v>27</v>
      </c>
      <c r="B121" s="33" t="s">
        <v>1096</v>
      </c>
      <c r="C121" s="33" t="s">
        <v>109</v>
      </c>
      <c r="D121" s="39">
        <v>4</v>
      </c>
      <c r="E121" s="30"/>
      <c r="F121" s="31"/>
      <c r="G121" s="31">
        <v>25</v>
      </c>
      <c r="H121" s="27">
        <v>25</v>
      </c>
      <c r="I121" s="31">
        <v>8.71</v>
      </c>
      <c r="J121" s="28">
        <v>5.5</v>
      </c>
      <c r="K121" s="39">
        <v>4</v>
      </c>
      <c r="L121" s="36">
        <f t="shared" si="8"/>
        <v>51.905</v>
      </c>
      <c r="M121" s="31"/>
      <c r="N121" s="38">
        <f t="shared" si="9"/>
        <v>76.905</v>
      </c>
      <c r="O121" s="30">
        <v>20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2.5" customHeight="1">
      <c r="A122" s="32">
        <v>119</v>
      </c>
      <c r="B122" s="33" t="s">
        <v>1182</v>
      </c>
      <c r="C122" s="33" t="s">
        <v>57</v>
      </c>
      <c r="D122" s="39">
        <v>4</v>
      </c>
      <c r="E122" s="30"/>
      <c r="F122" s="31"/>
      <c r="G122" s="31">
        <v>15</v>
      </c>
      <c r="H122" s="27">
        <v>15</v>
      </c>
      <c r="I122" s="31">
        <v>8.7</v>
      </c>
      <c r="J122" s="28">
        <v>5.5</v>
      </c>
      <c r="K122" s="39">
        <v>4</v>
      </c>
      <c r="L122" s="36">
        <f t="shared" si="8"/>
        <v>51.849999999999994</v>
      </c>
      <c r="M122" s="31"/>
      <c r="N122" s="38">
        <f t="shared" si="9"/>
        <v>66.85</v>
      </c>
      <c r="O122" s="30">
        <v>20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2.5" customHeight="1">
      <c r="A123" s="32">
        <v>15</v>
      </c>
      <c r="B123" s="33" t="s">
        <v>1083</v>
      </c>
      <c r="C123" s="33" t="s">
        <v>46</v>
      </c>
      <c r="D123" s="39">
        <v>4</v>
      </c>
      <c r="E123" s="30"/>
      <c r="F123" s="31"/>
      <c r="G123" s="31">
        <v>15</v>
      </c>
      <c r="H123" s="27">
        <v>15</v>
      </c>
      <c r="I123" s="31">
        <v>8.55</v>
      </c>
      <c r="J123" s="28">
        <v>5.5</v>
      </c>
      <c r="K123" s="39">
        <v>4</v>
      </c>
      <c r="L123" s="36">
        <f t="shared" si="8"/>
        <v>51.025000000000006</v>
      </c>
      <c r="M123" s="31"/>
      <c r="N123" s="38">
        <f t="shared" si="9"/>
        <v>66.025</v>
      </c>
      <c r="O123" s="30">
        <v>20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2.5" customHeight="1">
      <c r="A124" s="32">
        <v>136</v>
      </c>
      <c r="B124" s="33" t="s">
        <v>1201</v>
      </c>
      <c r="C124" s="33" t="s">
        <v>95</v>
      </c>
      <c r="D124" s="39">
        <v>4</v>
      </c>
      <c r="E124" s="30"/>
      <c r="F124" s="31"/>
      <c r="G124" s="31">
        <v>10</v>
      </c>
      <c r="H124" s="27">
        <v>10</v>
      </c>
      <c r="I124" s="31">
        <v>8.4</v>
      </c>
      <c r="J124" s="28">
        <v>5.5</v>
      </c>
      <c r="K124" s="39">
        <v>4</v>
      </c>
      <c r="L124" s="36">
        <f t="shared" si="8"/>
        <v>50.2</v>
      </c>
      <c r="M124" s="31"/>
      <c r="N124" s="38">
        <f t="shared" si="9"/>
        <v>60.2</v>
      </c>
      <c r="O124" s="30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2.5" customHeight="1">
      <c r="A125" s="32">
        <v>210</v>
      </c>
      <c r="B125" s="33" t="s">
        <v>1265</v>
      </c>
      <c r="C125" s="33" t="s">
        <v>1121</v>
      </c>
      <c r="D125" s="39">
        <v>4</v>
      </c>
      <c r="E125" s="30"/>
      <c r="F125" s="31"/>
      <c r="G125" s="31">
        <v>10</v>
      </c>
      <c r="H125" s="27">
        <f>SUM(E125,F125,G125)</f>
        <v>10</v>
      </c>
      <c r="I125" s="31">
        <v>8.36</v>
      </c>
      <c r="J125" s="28">
        <v>5.5</v>
      </c>
      <c r="K125" s="39">
        <v>4</v>
      </c>
      <c r="L125" s="36">
        <f t="shared" si="8"/>
        <v>49.98</v>
      </c>
      <c r="M125" s="31"/>
      <c r="N125" s="38">
        <f t="shared" si="9"/>
        <v>59.98</v>
      </c>
      <c r="O125" s="30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2.5" customHeight="1">
      <c r="A126" s="32">
        <v>120</v>
      </c>
      <c r="B126" s="33" t="s">
        <v>1183</v>
      </c>
      <c r="C126" s="33" t="s">
        <v>1184</v>
      </c>
      <c r="D126" s="39">
        <v>4</v>
      </c>
      <c r="E126" s="30">
        <v>5</v>
      </c>
      <c r="F126" s="31"/>
      <c r="G126" s="31">
        <v>15</v>
      </c>
      <c r="H126" s="27">
        <v>15</v>
      </c>
      <c r="I126" s="31">
        <v>8.3</v>
      </c>
      <c r="J126" s="28">
        <v>5.5</v>
      </c>
      <c r="K126" s="39">
        <v>4</v>
      </c>
      <c r="L126" s="36">
        <f t="shared" si="8"/>
        <v>49.650000000000006</v>
      </c>
      <c r="M126" s="31"/>
      <c r="N126" s="38">
        <f t="shared" si="9"/>
        <v>64.65</v>
      </c>
      <c r="O126" s="30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2.5" customHeight="1">
      <c r="A127" s="32">
        <v>77</v>
      </c>
      <c r="B127" s="33" t="s">
        <v>56</v>
      </c>
      <c r="C127" s="33" t="s">
        <v>57</v>
      </c>
      <c r="D127" s="39">
        <v>4</v>
      </c>
      <c r="E127" s="30"/>
      <c r="F127" s="31"/>
      <c r="G127" s="31">
        <v>10</v>
      </c>
      <c r="H127" s="27">
        <v>10</v>
      </c>
      <c r="I127" s="31">
        <v>8.1</v>
      </c>
      <c r="J127" s="28">
        <v>5.5</v>
      </c>
      <c r="K127" s="39">
        <v>4</v>
      </c>
      <c r="L127" s="36">
        <f t="shared" si="8"/>
        <v>48.55</v>
      </c>
      <c r="M127" s="31"/>
      <c r="N127" s="38">
        <f t="shared" si="9"/>
        <v>58.55</v>
      </c>
      <c r="O127" s="30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2.5" customHeight="1">
      <c r="A128" s="32">
        <v>150</v>
      </c>
      <c r="B128" s="33" t="s">
        <v>1215</v>
      </c>
      <c r="C128" s="33" t="s">
        <v>95</v>
      </c>
      <c r="D128" s="39">
        <v>4</v>
      </c>
      <c r="E128" s="30"/>
      <c r="F128" s="31"/>
      <c r="G128" s="31">
        <v>10</v>
      </c>
      <c r="H128" s="27">
        <v>10</v>
      </c>
      <c r="I128" s="31">
        <v>8</v>
      </c>
      <c r="J128" s="28">
        <v>5.5</v>
      </c>
      <c r="K128" s="39">
        <v>4</v>
      </c>
      <c r="L128" s="36">
        <f t="shared" si="8"/>
        <v>48</v>
      </c>
      <c r="M128" s="31"/>
      <c r="N128" s="38">
        <f t="shared" si="9"/>
        <v>58</v>
      </c>
      <c r="O128" s="30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2.5" customHeight="1">
      <c r="A129" s="170">
        <v>169</v>
      </c>
      <c r="B129" s="171" t="s">
        <v>198</v>
      </c>
      <c r="C129" s="171" t="s">
        <v>46</v>
      </c>
      <c r="D129" s="166">
        <v>4</v>
      </c>
      <c r="E129" s="167"/>
      <c r="F129" s="167"/>
      <c r="G129" s="167">
        <v>10</v>
      </c>
      <c r="H129" s="27">
        <v>10</v>
      </c>
      <c r="I129" s="167">
        <v>8</v>
      </c>
      <c r="J129" s="28">
        <v>5.5</v>
      </c>
      <c r="K129" s="166">
        <v>4</v>
      </c>
      <c r="L129" s="169">
        <f t="shared" si="8"/>
        <v>48</v>
      </c>
      <c r="M129" s="167"/>
      <c r="N129" s="168">
        <f t="shared" si="9"/>
        <v>58</v>
      </c>
      <c r="O129" s="30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2.5" customHeight="1">
      <c r="A130" s="32">
        <v>87</v>
      </c>
      <c r="B130" s="33" t="s">
        <v>1150</v>
      </c>
      <c r="C130" s="33" t="s">
        <v>1152</v>
      </c>
      <c r="D130" s="39">
        <v>4</v>
      </c>
      <c r="E130" s="30"/>
      <c r="F130" s="31"/>
      <c r="G130" s="31">
        <v>25</v>
      </c>
      <c r="H130" s="27">
        <v>25</v>
      </c>
      <c r="I130" s="31">
        <v>7.9</v>
      </c>
      <c r="J130" s="28">
        <v>5.5</v>
      </c>
      <c r="K130" s="39">
        <v>4</v>
      </c>
      <c r="L130" s="36">
        <f t="shared" si="8"/>
        <v>47.45</v>
      </c>
      <c r="M130" s="31"/>
      <c r="N130" s="38">
        <f t="shared" si="9"/>
        <v>72.45</v>
      </c>
      <c r="O130" s="30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2.5" customHeight="1">
      <c r="A131" s="32">
        <v>134</v>
      </c>
      <c r="B131" s="33" t="s">
        <v>561</v>
      </c>
      <c r="C131" s="33" t="s">
        <v>68</v>
      </c>
      <c r="D131" s="39">
        <v>4</v>
      </c>
      <c r="E131" s="30"/>
      <c r="F131" s="31"/>
      <c r="G131" s="31">
        <v>15</v>
      </c>
      <c r="H131" s="27">
        <v>15</v>
      </c>
      <c r="I131" s="31">
        <v>7.9</v>
      </c>
      <c r="J131" s="28">
        <v>5.5</v>
      </c>
      <c r="K131" s="39">
        <v>4</v>
      </c>
      <c r="L131" s="36">
        <f t="shared" si="8"/>
        <v>47.45</v>
      </c>
      <c r="M131" s="31"/>
      <c r="N131" s="38">
        <f t="shared" si="9"/>
        <v>62.45</v>
      </c>
      <c r="O131" s="30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2.5" customHeight="1">
      <c r="A132" s="32">
        <v>138</v>
      </c>
      <c r="B132" s="33" t="s">
        <v>1203</v>
      </c>
      <c r="C132" s="33" t="s">
        <v>204</v>
      </c>
      <c r="D132" s="39">
        <v>4</v>
      </c>
      <c r="E132" s="30"/>
      <c r="F132" s="31"/>
      <c r="G132" s="31">
        <v>15</v>
      </c>
      <c r="H132" s="27">
        <v>15</v>
      </c>
      <c r="I132" s="31">
        <v>7.9</v>
      </c>
      <c r="J132" s="28">
        <v>5.5</v>
      </c>
      <c r="K132" s="39">
        <v>4</v>
      </c>
      <c r="L132" s="36">
        <f t="shared" si="8"/>
        <v>47.45</v>
      </c>
      <c r="M132" s="31"/>
      <c r="N132" s="38">
        <f t="shared" si="9"/>
        <v>62.45</v>
      </c>
      <c r="O132" s="30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2.5" customHeight="1">
      <c r="A133" s="32">
        <v>103</v>
      </c>
      <c r="B133" s="33" t="s">
        <v>1168</v>
      </c>
      <c r="C133" s="33" t="s">
        <v>46</v>
      </c>
      <c r="D133" s="39">
        <v>4</v>
      </c>
      <c r="E133" s="30"/>
      <c r="F133" s="31"/>
      <c r="G133" s="31">
        <v>10</v>
      </c>
      <c r="H133" s="27">
        <v>10</v>
      </c>
      <c r="I133" s="31">
        <v>7.9</v>
      </c>
      <c r="J133" s="28">
        <v>5.5</v>
      </c>
      <c r="K133" s="39">
        <v>4</v>
      </c>
      <c r="L133" s="36">
        <f t="shared" si="8"/>
        <v>47.45</v>
      </c>
      <c r="M133" s="31"/>
      <c r="N133" s="38">
        <f t="shared" si="9"/>
        <v>57.45</v>
      </c>
      <c r="O133" s="30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2.5" customHeight="1">
      <c r="A134" s="32">
        <v>106</v>
      </c>
      <c r="B134" s="33" t="s">
        <v>1169</v>
      </c>
      <c r="C134" s="33" t="s">
        <v>1170</v>
      </c>
      <c r="D134" s="39">
        <v>4</v>
      </c>
      <c r="E134" s="30"/>
      <c r="F134" s="31"/>
      <c r="G134" s="31">
        <v>10</v>
      </c>
      <c r="H134" s="27">
        <v>10</v>
      </c>
      <c r="I134" s="31">
        <v>7.9</v>
      </c>
      <c r="J134" s="28">
        <v>5.5</v>
      </c>
      <c r="K134" s="39">
        <v>4</v>
      </c>
      <c r="L134" s="36">
        <f t="shared" si="8"/>
        <v>47.45</v>
      </c>
      <c r="M134" s="31"/>
      <c r="N134" s="38">
        <f t="shared" si="9"/>
        <v>57.45</v>
      </c>
      <c r="O134" s="30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2.5" customHeight="1">
      <c r="A135" s="32">
        <v>52</v>
      </c>
      <c r="B135" s="33" t="s">
        <v>108</v>
      </c>
      <c r="C135" s="33" t="s">
        <v>109</v>
      </c>
      <c r="D135" s="39">
        <v>4</v>
      </c>
      <c r="E135" s="30"/>
      <c r="F135" s="31"/>
      <c r="G135" s="31">
        <v>20</v>
      </c>
      <c r="H135" s="27">
        <v>20</v>
      </c>
      <c r="I135" s="31">
        <v>7.8</v>
      </c>
      <c r="J135" s="28">
        <v>5.5</v>
      </c>
      <c r="K135" s="39">
        <v>4</v>
      </c>
      <c r="L135" s="36">
        <f t="shared" si="8"/>
        <v>46.9</v>
      </c>
      <c r="M135" s="31"/>
      <c r="N135" s="38">
        <f t="shared" si="9"/>
        <v>66.9</v>
      </c>
      <c r="O135" s="30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2.5" customHeight="1">
      <c r="A136" s="32">
        <v>130</v>
      </c>
      <c r="B136" s="33" t="s">
        <v>1196</v>
      </c>
      <c r="C136" s="33" t="s">
        <v>72</v>
      </c>
      <c r="D136" s="39">
        <v>4</v>
      </c>
      <c r="E136" s="30">
        <v>5</v>
      </c>
      <c r="F136" s="31"/>
      <c r="G136" s="31">
        <v>10</v>
      </c>
      <c r="H136" s="27">
        <v>15</v>
      </c>
      <c r="I136" s="31">
        <v>7.8</v>
      </c>
      <c r="J136" s="28">
        <v>5.5</v>
      </c>
      <c r="K136" s="39">
        <v>4</v>
      </c>
      <c r="L136" s="36">
        <f t="shared" si="8"/>
        <v>46.9</v>
      </c>
      <c r="M136" s="31"/>
      <c r="N136" s="38">
        <f t="shared" si="9"/>
        <v>61.9</v>
      </c>
      <c r="O136" s="30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2.5" customHeight="1">
      <c r="A137" s="32">
        <v>95</v>
      </c>
      <c r="B137" s="33" t="s">
        <v>1158</v>
      </c>
      <c r="C137" s="33" t="s">
        <v>60</v>
      </c>
      <c r="D137" s="39">
        <v>4</v>
      </c>
      <c r="E137" s="30"/>
      <c r="F137" s="31"/>
      <c r="G137" s="31">
        <v>10</v>
      </c>
      <c r="H137" s="27">
        <v>10</v>
      </c>
      <c r="I137" s="31">
        <v>7.6</v>
      </c>
      <c r="J137" s="28">
        <v>5.5</v>
      </c>
      <c r="K137" s="39">
        <v>4</v>
      </c>
      <c r="L137" s="36">
        <f t="shared" si="8"/>
        <v>45.8</v>
      </c>
      <c r="M137" s="31"/>
      <c r="N137" s="38">
        <f t="shared" si="9"/>
        <v>55.8</v>
      </c>
      <c r="O137" s="30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2.5" customHeight="1">
      <c r="A138" s="32">
        <v>55</v>
      </c>
      <c r="B138" s="33" t="s">
        <v>1124</v>
      </c>
      <c r="C138" s="33" t="s">
        <v>235</v>
      </c>
      <c r="D138" s="39">
        <v>4</v>
      </c>
      <c r="E138" s="30"/>
      <c r="F138" s="31"/>
      <c r="G138" s="31">
        <v>10</v>
      </c>
      <c r="H138" s="27">
        <v>10</v>
      </c>
      <c r="I138" s="31">
        <v>7.55</v>
      </c>
      <c r="J138" s="28">
        <v>5.5</v>
      </c>
      <c r="K138" s="39">
        <v>4</v>
      </c>
      <c r="L138" s="36">
        <f t="shared" si="8"/>
        <v>45.525</v>
      </c>
      <c r="M138" s="31"/>
      <c r="N138" s="38">
        <f t="shared" si="9"/>
        <v>55.525</v>
      </c>
      <c r="O138" s="30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2.5" customHeight="1">
      <c r="A139" s="32">
        <v>32</v>
      </c>
      <c r="B139" s="33" t="s">
        <v>1099</v>
      </c>
      <c r="C139" s="33" t="s">
        <v>1100</v>
      </c>
      <c r="D139" s="39">
        <v>4</v>
      </c>
      <c r="E139" s="30"/>
      <c r="F139" s="31">
        <v>5</v>
      </c>
      <c r="G139" s="31">
        <v>15</v>
      </c>
      <c r="H139" s="27">
        <v>20</v>
      </c>
      <c r="I139" s="31">
        <v>7.4</v>
      </c>
      <c r="J139" s="28">
        <v>5.5</v>
      </c>
      <c r="K139" s="39">
        <v>4</v>
      </c>
      <c r="L139" s="36">
        <f t="shared" si="8"/>
        <v>44.7</v>
      </c>
      <c r="M139" s="31"/>
      <c r="N139" s="38">
        <f t="shared" si="9"/>
        <v>64.7</v>
      </c>
      <c r="O139" s="30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2.5" customHeight="1">
      <c r="A140" s="32">
        <v>108</v>
      </c>
      <c r="B140" s="33" t="s">
        <v>1171</v>
      </c>
      <c r="C140" s="33" t="s">
        <v>223</v>
      </c>
      <c r="D140" s="39">
        <v>4</v>
      </c>
      <c r="E140" s="30"/>
      <c r="F140" s="31"/>
      <c r="G140" s="31">
        <v>20</v>
      </c>
      <c r="H140" s="27">
        <v>20</v>
      </c>
      <c r="I140" s="31">
        <v>7.4</v>
      </c>
      <c r="J140" s="28">
        <v>5.5</v>
      </c>
      <c r="K140" s="39">
        <v>4</v>
      </c>
      <c r="L140" s="36">
        <f t="shared" si="8"/>
        <v>44.7</v>
      </c>
      <c r="M140" s="31"/>
      <c r="N140" s="38">
        <f t="shared" si="9"/>
        <v>64.7</v>
      </c>
      <c r="O140" s="30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2.5" customHeight="1">
      <c r="A141" s="32">
        <v>93</v>
      </c>
      <c r="B141" s="33" t="s">
        <v>1156</v>
      </c>
      <c r="C141" s="33" t="s">
        <v>101</v>
      </c>
      <c r="D141" s="39">
        <v>4</v>
      </c>
      <c r="E141" s="30"/>
      <c r="F141" s="31">
        <v>5</v>
      </c>
      <c r="G141" s="31">
        <v>10</v>
      </c>
      <c r="H141" s="27">
        <v>15</v>
      </c>
      <c r="I141" s="31">
        <v>7.4</v>
      </c>
      <c r="J141" s="28">
        <v>5.5</v>
      </c>
      <c r="K141" s="39">
        <v>4</v>
      </c>
      <c r="L141" s="36">
        <f t="shared" si="8"/>
        <v>44.7</v>
      </c>
      <c r="M141" s="31"/>
      <c r="N141" s="38">
        <f t="shared" si="9"/>
        <v>59.7</v>
      </c>
      <c r="O141" s="30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2.5" customHeight="1">
      <c r="A142" s="32">
        <v>5</v>
      </c>
      <c r="B142" s="33" t="s">
        <v>91</v>
      </c>
      <c r="C142" s="33" t="s">
        <v>82</v>
      </c>
      <c r="D142" s="34">
        <v>4</v>
      </c>
      <c r="E142" s="30"/>
      <c r="F142" s="31"/>
      <c r="G142" s="31">
        <v>20</v>
      </c>
      <c r="H142" s="27">
        <v>20</v>
      </c>
      <c r="I142" s="31">
        <v>7.32</v>
      </c>
      <c r="J142" s="28">
        <v>5.5</v>
      </c>
      <c r="K142" s="34">
        <v>4</v>
      </c>
      <c r="L142" s="36">
        <f t="shared" si="8"/>
        <v>44.260000000000005</v>
      </c>
      <c r="M142" s="37"/>
      <c r="N142" s="38">
        <f t="shared" si="9"/>
        <v>64.26</v>
      </c>
      <c r="O142" s="30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2.5" customHeight="1">
      <c r="A143" s="32">
        <v>112</v>
      </c>
      <c r="B143" s="33" t="s">
        <v>1176</v>
      </c>
      <c r="C143" s="33" t="s">
        <v>64</v>
      </c>
      <c r="D143" s="39">
        <v>4</v>
      </c>
      <c r="E143" s="30"/>
      <c r="F143" s="31"/>
      <c r="G143" s="31">
        <v>15</v>
      </c>
      <c r="H143" s="27">
        <v>15</v>
      </c>
      <c r="I143" s="31">
        <v>7.3</v>
      </c>
      <c r="J143" s="28">
        <v>5.5</v>
      </c>
      <c r="K143" s="39">
        <v>4</v>
      </c>
      <c r="L143" s="36">
        <f t="shared" si="8"/>
        <v>44.15</v>
      </c>
      <c r="M143" s="31"/>
      <c r="N143" s="38">
        <f t="shared" si="9"/>
        <v>59.15</v>
      </c>
      <c r="O143" s="30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2.5" customHeight="1">
      <c r="A144" s="32">
        <v>132</v>
      </c>
      <c r="B144" s="33" t="s">
        <v>1198</v>
      </c>
      <c r="C144" s="33" t="s">
        <v>130</v>
      </c>
      <c r="D144" s="39">
        <v>4</v>
      </c>
      <c r="E144" s="30"/>
      <c r="F144" s="31"/>
      <c r="G144" s="31">
        <v>15</v>
      </c>
      <c r="H144" s="27">
        <v>15</v>
      </c>
      <c r="I144" s="31">
        <v>7.3</v>
      </c>
      <c r="J144" s="28">
        <v>5.5</v>
      </c>
      <c r="K144" s="39">
        <v>4</v>
      </c>
      <c r="L144" s="36">
        <f>I144*J144+K144</f>
        <v>44.15</v>
      </c>
      <c r="M144" s="31"/>
      <c r="N144" s="38">
        <f aca="true" t="shared" si="10" ref="N144:N174">H144+L144</f>
        <v>59.15</v>
      </c>
      <c r="O144" s="30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4.5" customHeight="1">
      <c r="A145" s="32">
        <v>69</v>
      </c>
      <c r="B145" s="33" t="s">
        <v>1137</v>
      </c>
      <c r="C145" s="33" t="s">
        <v>130</v>
      </c>
      <c r="D145" s="39">
        <v>4</v>
      </c>
      <c r="E145" s="30"/>
      <c r="F145" s="31"/>
      <c r="G145" s="31">
        <v>15</v>
      </c>
      <c r="H145" s="27">
        <v>15</v>
      </c>
      <c r="I145" s="31">
        <v>7.2</v>
      </c>
      <c r="J145" s="28">
        <v>5.5</v>
      </c>
      <c r="K145" s="39">
        <v>4</v>
      </c>
      <c r="L145" s="36">
        <f>I145*J145+K145</f>
        <v>43.6</v>
      </c>
      <c r="M145" s="31"/>
      <c r="N145" s="38">
        <f t="shared" si="10"/>
        <v>58.6</v>
      </c>
      <c r="O145" s="30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2.5" customHeight="1">
      <c r="A146" s="170">
        <v>31</v>
      </c>
      <c r="B146" s="171" t="s">
        <v>341</v>
      </c>
      <c r="C146" s="171" t="s">
        <v>68</v>
      </c>
      <c r="D146" s="166">
        <v>4</v>
      </c>
      <c r="E146" s="167"/>
      <c r="F146" s="167"/>
      <c r="G146" s="167">
        <v>10</v>
      </c>
      <c r="H146" s="27">
        <v>10</v>
      </c>
      <c r="I146" s="167">
        <v>7.2</v>
      </c>
      <c r="J146" s="28">
        <v>5.5</v>
      </c>
      <c r="K146" s="166">
        <v>4</v>
      </c>
      <c r="L146" s="169">
        <f>I146*J146+K146</f>
        <v>43.6</v>
      </c>
      <c r="M146" s="167"/>
      <c r="N146" s="168">
        <f t="shared" si="10"/>
        <v>53.6</v>
      </c>
      <c r="O146" s="30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2.5" customHeight="1">
      <c r="A147" s="32">
        <v>24</v>
      </c>
      <c r="B147" s="33" t="s">
        <v>1093</v>
      </c>
      <c r="C147" s="33" t="s">
        <v>1094</v>
      </c>
      <c r="D147" s="39">
        <v>4</v>
      </c>
      <c r="E147" s="30"/>
      <c r="F147" s="31"/>
      <c r="G147" s="31">
        <v>25</v>
      </c>
      <c r="H147" s="27">
        <v>25</v>
      </c>
      <c r="I147" s="31">
        <v>7.1</v>
      </c>
      <c r="J147" s="28">
        <v>5.5</v>
      </c>
      <c r="K147" s="39">
        <v>4</v>
      </c>
      <c r="L147" s="36">
        <v>43.5</v>
      </c>
      <c r="M147" s="31"/>
      <c r="N147" s="38">
        <f t="shared" si="10"/>
        <v>68.5</v>
      </c>
      <c r="O147" s="30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2.5" customHeight="1">
      <c r="A148" s="32">
        <v>100</v>
      </c>
      <c r="B148" s="33" t="s">
        <v>1163</v>
      </c>
      <c r="C148" s="33" t="s">
        <v>1164</v>
      </c>
      <c r="D148" s="39">
        <v>4</v>
      </c>
      <c r="E148" s="30"/>
      <c r="F148" s="31"/>
      <c r="G148" s="31">
        <v>15</v>
      </c>
      <c r="H148" s="27">
        <v>15</v>
      </c>
      <c r="I148" s="31">
        <v>7.1</v>
      </c>
      <c r="J148" s="28">
        <v>5.5</v>
      </c>
      <c r="K148" s="39">
        <v>4</v>
      </c>
      <c r="L148" s="36">
        <f aca="true" t="shared" si="11" ref="L148:L158">I148*J148+K148</f>
        <v>43.05</v>
      </c>
      <c r="M148" s="31"/>
      <c r="N148" s="38">
        <f t="shared" si="10"/>
        <v>58.05</v>
      </c>
      <c r="O148" s="30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2.5" customHeight="1">
      <c r="A149" s="32">
        <v>167</v>
      </c>
      <c r="B149" s="33" t="s">
        <v>1227</v>
      </c>
      <c r="C149" s="33" t="s">
        <v>1086</v>
      </c>
      <c r="D149" s="39">
        <v>4</v>
      </c>
      <c r="E149" s="30"/>
      <c r="F149" s="31"/>
      <c r="G149" s="31">
        <v>10</v>
      </c>
      <c r="H149" s="27">
        <v>10</v>
      </c>
      <c r="I149" s="31">
        <v>7.1</v>
      </c>
      <c r="J149" s="28">
        <v>5.5</v>
      </c>
      <c r="K149" s="39">
        <v>4</v>
      </c>
      <c r="L149" s="36">
        <f t="shared" si="11"/>
        <v>43.05</v>
      </c>
      <c r="M149" s="31"/>
      <c r="N149" s="38">
        <f t="shared" si="10"/>
        <v>53.05</v>
      </c>
      <c r="O149" s="30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2.5" customHeight="1">
      <c r="A150" s="32">
        <v>86</v>
      </c>
      <c r="B150" s="33" t="s">
        <v>1149</v>
      </c>
      <c r="C150" s="33" t="s">
        <v>76</v>
      </c>
      <c r="D150" s="39">
        <v>4</v>
      </c>
      <c r="E150" s="30"/>
      <c r="F150" s="31"/>
      <c r="G150" s="31">
        <v>10</v>
      </c>
      <c r="H150" s="27">
        <v>10</v>
      </c>
      <c r="I150" s="31">
        <v>7</v>
      </c>
      <c r="J150" s="28">
        <v>5.5</v>
      </c>
      <c r="K150" s="39">
        <v>4</v>
      </c>
      <c r="L150" s="36">
        <f t="shared" si="11"/>
        <v>42.5</v>
      </c>
      <c r="M150" s="31"/>
      <c r="N150" s="38">
        <f t="shared" si="10"/>
        <v>52.5</v>
      </c>
      <c r="O150" s="30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2.5" customHeight="1">
      <c r="A151" s="32">
        <v>53</v>
      </c>
      <c r="B151" s="33" t="s">
        <v>1122</v>
      </c>
      <c r="C151" s="33" t="s">
        <v>1086</v>
      </c>
      <c r="D151" s="39">
        <v>4</v>
      </c>
      <c r="E151" s="30"/>
      <c r="F151" s="31"/>
      <c r="G151" s="31">
        <v>10</v>
      </c>
      <c r="H151" s="27">
        <v>10</v>
      </c>
      <c r="I151" s="31">
        <v>6.9</v>
      </c>
      <c r="J151" s="28">
        <v>5.5</v>
      </c>
      <c r="K151" s="39">
        <v>4</v>
      </c>
      <c r="L151" s="36">
        <f t="shared" si="11"/>
        <v>41.95</v>
      </c>
      <c r="M151" s="31"/>
      <c r="N151" s="38">
        <f t="shared" si="10"/>
        <v>51.95</v>
      </c>
      <c r="O151" s="30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2.5" customHeight="1">
      <c r="A152" s="32">
        <v>152</v>
      </c>
      <c r="B152" s="33" t="s">
        <v>362</v>
      </c>
      <c r="C152" s="33" t="s">
        <v>60</v>
      </c>
      <c r="D152" s="39">
        <v>4</v>
      </c>
      <c r="E152" s="30"/>
      <c r="F152" s="31"/>
      <c r="G152" s="31">
        <v>25</v>
      </c>
      <c r="H152" s="27">
        <v>25</v>
      </c>
      <c r="I152" s="31">
        <v>6.8</v>
      </c>
      <c r="J152" s="28">
        <v>5.5</v>
      </c>
      <c r="K152" s="39">
        <v>4</v>
      </c>
      <c r="L152" s="36">
        <f t="shared" si="11"/>
        <v>41.4</v>
      </c>
      <c r="M152" s="31"/>
      <c r="N152" s="38">
        <f t="shared" si="10"/>
        <v>66.4</v>
      </c>
      <c r="O152" s="30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2.5" customHeight="1">
      <c r="A153" s="32">
        <v>186</v>
      </c>
      <c r="B153" s="33" t="s">
        <v>1250</v>
      </c>
      <c r="C153" s="33" t="s">
        <v>82</v>
      </c>
      <c r="D153" s="39">
        <v>4</v>
      </c>
      <c r="E153" s="30"/>
      <c r="F153" s="31"/>
      <c r="G153" s="31">
        <v>25</v>
      </c>
      <c r="H153" s="27">
        <v>25</v>
      </c>
      <c r="I153" s="31">
        <v>6.8</v>
      </c>
      <c r="J153" s="28">
        <v>5.5</v>
      </c>
      <c r="K153" s="39">
        <v>4</v>
      </c>
      <c r="L153" s="36">
        <f t="shared" si="11"/>
        <v>41.4</v>
      </c>
      <c r="M153" s="31"/>
      <c r="N153" s="38">
        <f t="shared" si="10"/>
        <v>66.4</v>
      </c>
      <c r="O153" s="30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2.5" customHeight="1">
      <c r="A154" s="32">
        <v>89</v>
      </c>
      <c r="B154" s="33" t="s">
        <v>542</v>
      </c>
      <c r="C154" s="33" t="s">
        <v>543</v>
      </c>
      <c r="D154" s="39">
        <v>4</v>
      </c>
      <c r="E154" s="30"/>
      <c r="F154" s="31"/>
      <c r="G154" s="31">
        <v>20</v>
      </c>
      <c r="H154" s="27">
        <v>20</v>
      </c>
      <c r="I154" s="31">
        <v>6.8</v>
      </c>
      <c r="J154" s="28">
        <v>5.5</v>
      </c>
      <c r="K154" s="39">
        <v>4</v>
      </c>
      <c r="L154" s="36">
        <f t="shared" si="11"/>
        <v>41.4</v>
      </c>
      <c r="M154" s="31"/>
      <c r="N154" s="38">
        <f t="shared" si="10"/>
        <v>61.4</v>
      </c>
      <c r="O154" s="30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2.5" customHeight="1">
      <c r="A155" s="32">
        <v>75</v>
      </c>
      <c r="B155" s="33" t="s">
        <v>1143</v>
      </c>
      <c r="C155" s="33" t="s">
        <v>76</v>
      </c>
      <c r="D155" s="39">
        <v>4</v>
      </c>
      <c r="E155" s="30"/>
      <c r="F155" s="31"/>
      <c r="G155" s="31">
        <v>15</v>
      </c>
      <c r="H155" s="27">
        <v>15</v>
      </c>
      <c r="I155" s="31">
        <v>6.8</v>
      </c>
      <c r="J155" s="28">
        <v>5.5</v>
      </c>
      <c r="K155" s="39">
        <v>4</v>
      </c>
      <c r="L155" s="36">
        <f t="shared" si="11"/>
        <v>41.4</v>
      </c>
      <c r="M155" s="31"/>
      <c r="N155" s="38">
        <f t="shared" si="10"/>
        <v>56.4</v>
      </c>
      <c r="O155" s="30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2.5" customHeight="1">
      <c r="A156" s="32">
        <v>214</v>
      </c>
      <c r="B156" s="33" t="s">
        <v>316</v>
      </c>
      <c r="C156" s="33" t="s">
        <v>1270</v>
      </c>
      <c r="D156" s="39">
        <v>4</v>
      </c>
      <c r="E156" s="30"/>
      <c r="F156" s="31"/>
      <c r="G156" s="31">
        <v>10</v>
      </c>
      <c r="H156" s="27">
        <f>SUM(E156,F156,G156)</f>
        <v>10</v>
      </c>
      <c r="I156" s="31">
        <v>6.7</v>
      </c>
      <c r="J156" s="28">
        <v>5.5</v>
      </c>
      <c r="K156" s="39">
        <v>4</v>
      </c>
      <c r="L156" s="36">
        <f t="shared" si="11"/>
        <v>40.85</v>
      </c>
      <c r="M156" s="31"/>
      <c r="N156" s="38">
        <f t="shared" si="10"/>
        <v>50.85</v>
      </c>
      <c r="O156" s="30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2.5" customHeight="1">
      <c r="A157" s="32">
        <v>25</v>
      </c>
      <c r="B157" s="40" t="s">
        <v>1095</v>
      </c>
      <c r="C157" s="33" t="s">
        <v>363</v>
      </c>
      <c r="D157" s="39">
        <v>4</v>
      </c>
      <c r="E157" s="30"/>
      <c r="F157" s="31"/>
      <c r="G157" s="31">
        <v>25</v>
      </c>
      <c r="H157" s="27">
        <v>25</v>
      </c>
      <c r="I157" s="31">
        <v>6.4</v>
      </c>
      <c r="J157" s="28">
        <v>5.5</v>
      </c>
      <c r="K157" s="39">
        <v>4</v>
      </c>
      <c r="L157" s="36">
        <f t="shared" si="11"/>
        <v>39.2</v>
      </c>
      <c r="M157" s="31"/>
      <c r="N157" s="38">
        <f t="shared" si="10"/>
        <v>64.2</v>
      </c>
      <c r="O157" s="30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2.5" customHeight="1">
      <c r="A158" s="32">
        <v>2</v>
      </c>
      <c r="B158" s="33" t="s">
        <v>578</v>
      </c>
      <c r="C158" s="33" t="s">
        <v>579</v>
      </c>
      <c r="D158" s="34">
        <v>4</v>
      </c>
      <c r="E158" s="30"/>
      <c r="F158" s="31"/>
      <c r="G158" s="31">
        <v>25</v>
      </c>
      <c r="H158" s="27">
        <v>25</v>
      </c>
      <c r="I158" s="31">
        <v>6.25</v>
      </c>
      <c r="J158" s="28">
        <v>5.5</v>
      </c>
      <c r="K158" s="34">
        <v>4</v>
      </c>
      <c r="L158" s="36">
        <f t="shared" si="11"/>
        <v>38.375</v>
      </c>
      <c r="M158" s="37"/>
      <c r="N158" s="38">
        <f t="shared" si="10"/>
        <v>63.375</v>
      </c>
      <c r="O158" s="30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2.5" customHeight="1">
      <c r="A159" s="32">
        <v>39</v>
      </c>
      <c r="B159" s="33" t="s">
        <v>1106</v>
      </c>
      <c r="C159" s="33" t="s">
        <v>498</v>
      </c>
      <c r="D159" s="39">
        <v>4</v>
      </c>
      <c r="E159" s="30"/>
      <c r="F159" s="31"/>
      <c r="G159" s="31">
        <v>25</v>
      </c>
      <c r="H159" s="27">
        <v>25</v>
      </c>
      <c r="I159" s="31">
        <v>6</v>
      </c>
      <c r="J159" s="28">
        <v>5.5</v>
      </c>
      <c r="K159" s="39">
        <v>4</v>
      </c>
      <c r="L159" s="36">
        <v>37</v>
      </c>
      <c r="M159" s="31"/>
      <c r="N159" s="38">
        <f t="shared" si="10"/>
        <v>62</v>
      </c>
      <c r="O159" s="30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1.5" customHeight="1">
      <c r="A160" s="32">
        <v>18</v>
      </c>
      <c r="B160" s="33" t="s">
        <v>1085</v>
      </c>
      <c r="C160" s="33" t="s">
        <v>1086</v>
      </c>
      <c r="D160" s="39">
        <v>4</v>
      </c>
      <c r="E160" s="30"/>
      <c r="F160" s="31"/>
      <c r="G160" s="31">
        <v>20</v>
      </c>
      <c r="H160" s="27">
        <v>20</v>
      </c>
      <c r="I160" s="31">
        <v>6</v>
      </c>
      <c r="J160" s="28">
        <v>5.5</v>
      </c>
      <c r="K160" s="39">
        <v>4</v>
      </c>
      <c r="L160" s="36">
        <f aca="true" t="shared" si="12" ref="L160:L174">I160*J160+K160</f>
        <v>37</v>
      </c>
      <c r="M160" s="31"/>
      <c r="N160" s="38">
        <f t="shared" si="10"/>
        <v>57</v>
      </c>
      <c r="O160" s="30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3" customHeight="1">
      <c r="A161" s="32">
        <v>84</v>
      </c>
      <c r="B161" s="33" t="s">
        <v>281</v>
      </c>
      <c r="C161" s="33" t="s">
        <v>180</v>
      </c>
      <c r="D161" s="39">
        <v>4</v>
      </c>
      <c r="E161" s="30"/>
      <c r="F161" s="31"/>
      <c r="G161" s="31">
        <v>10</v>
      </c>
      <c r="H161" s="27">
        <v>10</v>
      </c>
      <c r="I161" s="31">
        <v>6</v>
      </c>
      <c r="J161" s="28">
        <v>5.5</v>
      </c>
      <c r="K161" s="39">
        <v>4</v>
      </c>
      <c r="L161" s="36">
        <f t="shared" si="12"/>
        <v>37</v>
      </c>
      <c r="M161" s="31"/>
      <c r="N161" s="38">
        <f t="shared" si="10"/>
        <v>47</v>
      </c>
      <c r="O161" s="30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2.5" customHeight="1">
      <c r="A162" s="32">
        <v>135</v>
      </c>
      <c r="B162" s="33" t="s">
        <v>1200</v>
      </c>
      <c r="C162" s="33" t="s">
        <v>1184</v>
      </c>
      <c r="D162" s="39">
        <v>4</v>
      </c>
      <c r="E162" s="30"/>
      <c r="F162" s="31"/>
      <c r="G162" s="31">
        <v>10</v>
      </c>
      <c r="H162" s="27">
        <v>10</v>
      </c>
      <c r="I162" s="31">
        <v>6</v>
      </c>
      <c r="J162" s="28">
        <v>5.5</v>
      </c>
      <c r="K162" s="39">
        <v>4</v>
      </c>
      <c r="L162" s="36">
        <f t="shared" si="12"/>
        <v>37</v>
      </c>
      <c r="M162" s="31"/>
      <c r="N162" s="38">
        <f t="shared" si="10"/>
        <v>47</v>
      </c>
      <c r="O162" s="30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2.5" customHeight="1">
      <c r="A163" s="32">
        <v>184</v>
      </c>
      <c r="B163" s="33" t="s">
        <v>1247</v>
      </c>
      <c r="C163" s="33" t="s">
        <v>54</v>
      </c>
      <c r="D163" s="39">
        <v>4</v>
      </c>
      <c r="E163" s="30"/>
      <c r="F163" s="31"/>
      <c r="G163" s="31">
        <v>10</v>
      </c>
      <c r="H163" s="27">
        <v>10</v>
      </c>
      <c r="I163" s="31">
        <v>6</v>
      </c>
      <c r="J163" s="28">
        <v>5.5</v>
      </c>
      <c r="K163" s="39">
        <v>4</v>
      </c>
      <c r="L163" s="36">
        <f t="shared" si="12"/>
        <v>37</v>
      </c>
      <c r="M163" s="31"/>
      <c r="N163" s="38">
        <f t="shared" si="10"/>
        <v>47</v>
      </c>
      <c r="O163" s="30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2.5" customHeight="1">
      <c r="A164" s="32">
        <v>209</v>
      </c>
      <c r="B164" s="33" t="s">
        <v>1264</v>
      </c>
      <c r="C164" s="33" t="s">
        <v>1121</v>
      </c>
      <c r="D164" s="39">
        <v>4</v>
      </c>
      <c r="E164" s="30"/>
      <c r="F164" s="31"/>
      <c r="G164" s="31">
        <v>10</v>
      </c>
      <c r="H164" s="27">
        <f>SUM(E164,F164,G164)</f>
        <v>10</v>
      </c>
      <c r="I164" s="31">
        <v>6</v>
      </c>
      <c r="J164" s="28">
        <v>5.5</v>
      </c>
      <c r="K164" s="39">
        <v>4</v>
      </c>
      <c r="L164" s="36">
        <f t="shared" si="12"/>
        <v>37</v>
      </c>
      <c r="M164" s="31"/>
      <c r="N164" s="38">
        <f t="shared" si="10"/>
        <v>47</v>
      </c>
      <c r="O164" s="30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2.5" customHeight="1">
      <c r="A165" s="32">
        <v>179</v>
      </c>
      <c r="B165" s="33" t="s">
        <v>1241</v>
      </c>
      <c r="C165" s="33" t="s">
        <v>1242</v>
      </c>
      <c r="D165" s="39">
        <v>5</v>
      </c>
      <c r="E165" s="30"/>
      <c r="F165" s="31"/>
      <c r="G165" s="31">
        <v>10</v>
      </c>
      <c r="H165" s="27">
        <v>10</v>
      </c>
      <c r="I165" s="31">
        <v>8.9</v>
      </c>
      <c r="J165" s="28">
        <v>5.5</v>
      </c>
      <c r="K165" s="39">
        <v>5</v>
      </c>
      <c r="L165" s="36">
        <f t="shared" si="12"/>
        <v>53.95</v>
      </c>
      <c r="M165" s="31"/>
      <c r="N165" s="38">
        <f t="shared" si="10"/>
        <v>63.95</v>
      </c>
      <c r="O165" s="30">
        <v>20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2.5" customHeight="1">
      <c r="A166" s="32">
        <v>45</v>
      </c>
      <c r="B166" s="33" t="s">
        <v>1115</v>
      </c>
      <c r="C166" s="33" t="s">
        <v>156</v>
      </c>
      <c r="D166" s="39">
        <v>5</v>
      </c>
      <c r="E166" s="30"/>
      <c r="F166" s="31"/>
      <c r="G166" s="31">
        <v>20</v>
      </c>
      <c r="H166" s="27">
        <v>20</v>
      </c>
      <c r="I166" s="31">
        <v>8.25</v>
      </c>
      <c r="J166" s="28">
        <v>5.5</v>
      </c>
      <c r="K166" s="39">
        <v>5</v>
      </c>
      <c r="L166" s="36">
        <f t="shared" si="12"/>
        <v>50.375</v>
      </c>
      <c r="M166" s="31"/>
      <c r="N166" s="38">
        <f t="shared" si="10"/>
        <v>70.375</v>
      </c>
      <c r="O166" s="30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2.5" customHeight="1">
      <c r="A167" s="32">
        <v>189</v>
      </c>
      <c r="B167" s="33" t="s">
        <v>1252</v>
      </c>
      <c r="C167" s="33" t="s">
        <v>286</v>
      </c>
      <c r="D167" s="39">
        <v>5</v>
      </c>
      <c r="E167" s="30"/>
      <c r="F167" s="31"/>
      <c r="G167" s="31">
        <v>10</v>
      </c>
      <c r="H167" s="27">
        <v>10</v>
      </c>
      <c r="I167" s="31">
        <v>7.78</v>
      </c>
      <c r="J167" s="28">
        <v>5.5</v>
      </c>
      <c r="K167" s="39">
        <v>5</v>
      </c>
      <c r="L167" s="36">
        <f t="shared" si="12"/>
        <v>47.79</v>
      </c>
      <c r="M167" s="31"/>
      <c r="N167" s="38">
        <f t="shared" si="10"/>
        <v>57.79</v>
      </c>
      <c r="O167" s="30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2.5" customHeight="1">
      <c r="A168" s="32">
        <v>83</v>
      </c>
      <c r="B168" s="33" t="s">
        <v>274</v>
      </c>
      <c r="C168" s="33" t="s">
        <v>46</v>
      </c>
      <c r="D168" s="39">
        <v>6</v>
      </c>
      <c r="E168" s="30"/>
      <c r="F168" s="31"/>
      <c r="G168" s="31">
        <v>20</v>
      </c>
      <c r="H168" s="27">
        <v>20</v>
      </c>
      <c r="I168" s="31">
        <v>9.5</v>
      </c>
      <c r="J168" s="28">
        <v>5.5</v>
      </c>
      <c r="K168" s="39">
        <v>6</v>
      </c>
      <c r="L168" s="36">
        <f t="shared" si="12"/>
        <v>58.25</v>
      </c>
      <c r="M168" s="31"/>
      <c r="N168" s="38">
        <f t="shared" si="10"/>
        <v>78.25</v>
      </c>
      <c r="O168" s="30">
        <v>50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2.5" customHeight="1">
      <c r="A169" s="32">
        <v>6</v>
      </c>
      <c r="B169" s="33" t="s">
        <v>1073</v>
      </c>
      <c r="C169" s="33" t="s">
        <v>1074</v>
      </c>
      <c r="D169" s="34">
        <v>6</v>
      </c>
      <c r="E169" s="30"/>
      <c r="F169" s="31"/>
      <c r="G169" s="31">
        <v>15</v>
      </c>
      <c r="H169" s="27">
        <v>15</v>
      </c>
      <c r="I169" s="31">
        <v>8.8</v>
      </c>
      <c r="J169" s="28">
        <v>5.5</v>
      </c>
      <c r="K169" s="34">
        <v>6</v>
      </c>
      <c r="L169" s="36">
        <f t="shared" si="12"/>
        <v>54.400000000000006</v>
      </c>
      <c r="M169" s="37"/>
      <c r="N169" s="38">
        <f t="shared" si="10"/>
        <v>69.4</v>
      </c>
      <c r="O169" s="30">
        <v>20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2.5" customHeight="1">
      <c r="A170" s="32">
        <v>73</v>
      </c>
      <c r="B170" s="33" t="s">
        <v>1141</v>
      </c>
      <c r="C170" s="33" t="s">
        <v>95</v>
      </c>
      <c r="D170" s="39">
        <v>6</v>
      </c>
      <c r="E170" s="30"/>
      <c r="F170" s="31"/>
      <c r="G170" s="31">
        <v>10</v>
      </c>
      <c r="H170" s="27">
        <v>10</v>
      </c>
      <c r="I170" s="31">
        <v>8.8</v>
      </c>
      <c r="J170" s="28">
        <v>5.5</v>
      </c>
      <c r="K170" s="39">
        <v>6</v>
      </c>
      <c r="L170" s="36">
        <f t="shared" si="12"/>
        <v>54.400000000000006</v>
      </c>
      <c r="M170" s="31"/>
      <c r="N170" s="38">
        <f t="shared" si="10"/>
        <v>64.4</v>
      </c>
      <c r="O170" s="30">
        <v>20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2.5" customHeight="1">
      <c r="A171" s="32">
        <v>155</v>
      </c>
      <c r="B171" s="33" t="s">
        <v>1218</v>
      </c>
      <c r="C171" s="33" t="s">
        <v>1152</v>
      </c>
      <c r="D171" s="39" t="s">
        <v>1090</v>
      </c>
      <c r="E171" s="30"/>
      <c r="F171" s="31"/>
      <c r="G171" s="31">
        <v>10</v>
      </c>
      <c r="H171" s="27">
        <v>10</v>
      </c>
      <c r="I171" s="31">
        <v>8.4</v>
      </c>
      <c r="J171" s="28">
        <v>5.5</v>
      </c>
      <c r="K171" s="39">
        <v>4</v>
      </c>
      <c r="L171" s="36">
        <f t="shared" si="12"/>
        <v>50.2</v>
      </c>
      <c r="M171" s="31"/>
      <c r="N171" s="38">
        <f t="shared" si="10"/>
        <v>60.2</v>
      </c>
      <c r="O171" s="30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2.5" customHeight="1">
      <c r="A172" s="32">
        <v>156</v>
      </c>
      <c r="B172" s="33" t="s">
        <v>319</v>
      </c>
      <c r="C172" s="33" t="s">
        <v>237</v>
      </c>
      <c r="D172" s="39" t="s">
        <v>1090</v>
      </c>
      <c r="E172" s="30"/>
      <c r="F172" s="31"/>
      <c r="G172" s="31">
        <v>10</v>
      </c>
      <c r="H172" s="27">
        <v>10</v>
      </c>
      <c r="I172" s="31">
        <v>8.4</v>
      </c>
      <c r="J172" s="28">
        <v>5.5</v>
      </c>
      <c r="K172" s="39">
        <v>4</v>
      </c>
      <c r="L172" s="36">
        <f t="shared" si="12"/>
        <v>50.2</v>
      </c>
      <c r="M172" s="31"/>
      <c r="N172" s="38">
        <f t="shared" si="10"/>
        <v>60.2</v>
      </c>
      <c r="O172" s="30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2.5" customHeight="1">
      <c r="A173" s="32">
        <v>197</v>
      </c>
      <c r="B173" s="33" t="s">
        <v>1258</v>
      </c>
      <c r="C173" s="33" t="s">
        <v>365</v>
      </c>
      <c r="D173" s="39" t="s">
        <v>1090</v>
      </c>
      <c r="E173" s="30"/>
      <c r="F173" s="31"/>
      <c r="G173" s="31">
        <v>10</v>
      </c>
      <c r="H173" s="27">
        <v>10</v>
      </c>
      <c r="I173" s="31">
        <v>8.3</v>
      </c>
      <c r="J173" s="28">
        <v>5.5</v>
      </c>
      <c r="K173" s="39">
        <v>4</v>
      </c>
      <c r="L173" s="36">
        <f t="shared" si="12"/>
        <v>49.650000000000006</v>
      </c>
      <c r="M173" s="31"/>
      <c r="N173" s="38">
        <f t="shared" si="10"/>
        <v>59.650000000000006</v>
      </c>
      <c r="O173" s="30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2.5" customHeight="1">
      <c r="A174" s="32">
        <v>212</v>
      </c>
      <c r="B174" s="33" t="s">
        <v>1267</v>
      </c>
      <c r="C174" s="33" t="s">
        <v>183</v>
      </c>
      <c r="D174" s="39" t="s">
        <v>1090</v>
      </c>
      <c r="E174" s="30"/>
      <c r="F174" s="31"/>
      <c r="G174" s="31">
        <v>10</v>
      </c>
      <c r="H174" s="27">
        <f>SUM(E174,F174,G174)</f>
        <v>10</v>
      </c>
      <c r="I174" s="31">
        <v>7.9</v>
      </c>
      <c r="J174" s="28">
        <v>5.5</v>
      </c>
      <c r="K174" s="39">
        <v>4</v>
      </c>
      <c r="L174" s="36">
        <f t="shared" si="12"/>
        <v>47.45</v>
      </c>
      <c r="M174" s="31"/>
      <c r="N174" s="38">
        <f t="shared" si="10"/>
        <v>57.45</v>
      </c>
      <c r="O174" s="30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2.5" customHeight="1">
      <c r="A175" s="32" t="s">
        <v>399</v>
      </c>
      <c r="B175" s="33" t="s">
        <v>131</v>
      </c>
      <c r="C175" s="33" t="s">
        <v>41</v>
      </c>
      <c r="D175" s="39" t="s">
        <v>1090</v>
      </c>
      <c r="E175" s="30"/>
      <c r="F175" s="31"/>
      <c r="G175" s="31">
        <v>10</v>
      </c>
      <c r="H175" s="27">
        <v>10</v>
      </c>
      <c r="I175" s="31">
        <v>7.8</v>
      </c>
      <c r="J175" s="28">
        <v>5.5</v>
      </c>
      <c r="K175" s="39">
        <v>4</v>
      </c>
      <c r="L175" s="36">
        <v>46.9</v>
      </c>
      <c r="M175" s="31"/>
      <c r="N175" s="38">
        <v>56.9</v>
      </c>
      <c r="O175" s="30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2.5" customHeight="1">
      <c r="A176" s="32">
        <v>72</v>
      </c>
      <c r="B176" s="33" t="s">
        <v>246</v>
      </c>
      <c r="C176" s="33" t="s">
        <v>95</v>
      </c>
      <c r="D176" s="39" t="s">
        <v>1090</v>
      </c>
      <c r="E176" s="30"/>
      <c r="F176" s="31"/>
      <c r="G176" s="31">
        <v>25</v>
      </c>
      <c r="H176" s="27">
        <v>25</v>
      </c>
      <c r="I176" s="31">
        <v>7.6</v>
      </c>
      <c r="J176" s="28">
        <v>5.5</v>
      </c>
      <c r="K176" s="39">
        <v>4</v>
      </c>
      <c r="L176" s="36">
        <f aca="true" t="shared" si="13" ref="L176:L187">I176*J176+K176</f>
        <v>45.8</v>
      </c>
      <c r="M176" s="31"/>
      <c r="N176" s="38">
        <f aca="true" t="shared" si="14" ref="N176:N187">H176+L176</f>
        <v>70.8</v>
      </c>
      <c r="O176" s="30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2.5" customHeight="1">
      <c r="A177" s="32">
        <v>113</v>
      </c>
      <c r="B177" s="33" t="s">
        <v>248</v>
      </c>
      <c r="C177" s="33" t="s">
        <v>1177</v>
      </c>
      <c r="D177" s="39" t="s">
        <v>1090</v>
      </c>
      <c r="E177" s="30"/>
      <c r="F177" s="31"/>
      <c r="G177" s="31">
        <v>10</v>
      </c>
      <c r="H177" s="27">
        <v>10</v>
      </c>
      <c r="I177" s="31">
        <v>7.5</v>
      </c>
      <c r="J177" s="28">
        <v>5.5</v>
      </c>
      <c r="K177" s="39">
        <v>4</v>
      </c>
      <c r="L177" s="36">
        <f t="shared" si="13"/>
        <v>45.25</v>
      </c>
      <c r="M177" s="31"/>
      <c r="N177" s="38">
        <f t="shared" si="14"/>
        <v>55.25</v>
      </c>
      <c r="O177" s="30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2.5" customHeight="1">
      <c r="A178" s="170">
        <v>168</v>
      </c>
      <c r="B178" s="171" t="s">
        <v>1228</v>
      </c>
      <c r="C178" s="171" t="s">
        <v>278</v>
      </c>
      <c r="D178" s="166" t="s">
        <v>1090</v>
      </c>
      <c r="E178" s="167"/>
      <c r="F178" s="167"/>
      <c r="G178" s="167">
        <v>10</v>
      </c>
      <c r="H178" s="27">
        <v>10</v>
      </c>
      <c r="I178" s="167">
        <v>7.4</v>
      </c>
      <c r="J178" s="28">
        <v>5.5</v>
      </c>
      <c r="K178" s="166">
        <v>4</v>
      </c>
      <c r="L178" s="169">
        <f t="shared" si="13"/>
        <v>44.7</v>
      </c>
      <c r="M178" s="167"/>
      <c r="N178" s="168">
        <f t="shared" si="14"/>
        <v>54.7</v>
      </c>
      <c r="O178" s="30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2.5" customHeight="1">
      <c r="A179" s="32">
        <v>35</v>
      </c>
      <c r="B179" s="33" t="s">
        <v>105</v>
      </c>
      <c r="C179" s="33" t="s">
        <v>106</v>
      </c>
      <c r="D179" s="39" t="s">
        <v>1090</v>
      </c>
      <c r="E179" s="30"/>
      <c r="F179" s="31"/>
      <c r="G179" s="31">
        <v>10</v>
      </c>
      <c r="H179" s="27">
        <v>10</v>
      </c>
      <c r="I179" s="31">
        <v>7.3</v>
      </c>
      <c r="J179" s="28">
        <v>5.5</v>
      </c>
      <c r="K179" s="39">
        <v>4</v>
      </c>
      <c r="L179" s="36">
        <f t="shared" si="13"/>
        <v>44.15</v>
      </c>
      <c r="M179" s="31"/>
      <c r="N179" s="38">
        <f t="shared" si="14"/>
        <v>54.15</v>
      </c>
      <c r="O179" s="30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2.5" customHeight="1">
      <c r="A180" s="32">
        <v>48</v>
      </c>
      <c r="B180" s="33" t="s">
        <v>93</v>
      </c>
      <c r="C180" s="33" t="s">
        <v>68</v>
      </c>
      <c r="D180" s="39" t="s">
        <v>1090</v>
      </c>
      <c r="E180" s="30"/>
      <c r="F180" s="31"/>
      <c r="G180" s="31">
        <v>10</v>
      </c>
      <c r="H180" s="27">
        <v>10</v>
      </c>
      <c r="I180" s="31">
        <v>7.3</v>
      </c>
      <c r="J180" s="28">
        <v>5.5</v>
      </c>
      <c r="K180" s="39">
        <v>4</v>
      </c>
      <c r="L180" s="36">
        <f t="shared" si="13"/>
        <v>44.15</v>
      </c>
      <c r="M180" s="31"/>
      <c r="N180" s="38">
        <f t="shared" si="14"/>
        <v>54.15</v>
      </c>
      <c r="O180" s="30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2.5" customHeight="1">
      <c r="A181" s="32">
        <v>26</v>
      </c>
      <c r="B181" s="33" t="s">
        <v>118</v>
      </c>
      <c r="C181" s="33" t="s">
        <v>48</v>
      </c>
      <c r="D181" s="39" t="s">
        <v>1090</v>
      </c>
      <c r="E181" s="30"/>
      <c r="F181" s="31"/>
      <c r="G181" s="31">
        <v>25</v>
      </c>
      <c r="H181" s="27">
        <v>25</v>
      </c>
      <c r="I181" s="31">
        <v>7.2</v>
      </c>
      <c r="J181" s="28">
        <v>5.5</v>
      </c>
      <c r="K181" s="39">
        <v>4</v>
      </c>
      <c r="L181" s="36">
        <f t="shared" si="13"/>
        <v>43.6</v>
      </c>
      <c r="M181" s="31"/>
      <c r="N181" s="38">
        <f t="shared" si="14"/>
        <v>68.6</v>
      </c>
      <c r="O181" s="30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2.5" customHeight="1">
      <c r="A182" s="32">
        <v>187</v>
      </c>
      <c r="B182" s="33" t="s">
        <v>163</v>
      </c>
      <c r="C182" s="33" t="s">
        <v>164</v>
      </c>
      <c r="D182" s="39" t="s">
        <v>1090</v>
      </c>
      <c r="E182" s="30"/>
      <c r="F182" s="31"/>
      <c r="G182" s="31">
        <v>10</v>
      </c>
      <c r="H182" s="27">
        <v>10</v>
      </c>
      <c r="I182" s="31">
        <v>7.2</v>
      </c>
      <c r="J182" s="28">
        <v>5.5</v>
      </c>
      <c r="K182" s="39">
        <v>4</v>
      </c>
      <c r="L182" s="36">
        <f t="shared" si="13"/>
        <v>43.6</v>
      </c>
      <c r="M182" s="31"/>
      <c r="N182" s="38">
        <f t="shared" si="14"/>
        <v>53.6</v>
      </c>
      <c r="O182" s="30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2.5" customHeight="1">
      <c r="A183" s="32">
        <v>192</v>
      </c>
      <c r="B183" s="33" t="s">
        <v>314</v>
      </c>
      <c r="C183" s="33" t="s">
        <v>315</v>
      </c>
      <c r="D183" s="39" t="s">
        <v>1090</v>
      </c>
      <c r="E183" s="30"/>
      <c r="F183" s="31"/>
      <c r="G183" s="31">
        <v>25</v>
      </c>
      <c r="H183" s="27">
        <v>25</v>
      </c>
      <c r="I183" s="31">
        <v>7.17</v>
      </c>
      <c r="J183" s="28">
        <v>5.5</v>
      </c>
      <c r="K183" s="39">
        <v>4</v>
      </c>
      <c r="L183" s="36">
        <f t="shared" si="13"/>
        <v>43.435</v>
      </c>
      <c r="M183" s="31"/>
      <c r="N183" s="38">
        <f t="shared" si="14"/>
        <v>68.435</v>
      </c>
      <c r="O183" s="30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2.5" customHeight="1">
      <c r="A184" s="32">
        <v>160</v>
      </c>
      <c r="B184" s="33" t="s">
        <v>1221</v>
      </c>
      <c r="C184" s="33" t="s">
        <v>99</v>
      </c>
      <c r="D184" s="39" t="s">
        <v>1090</v>
      </c>
      <c r="E184" s="30"/>
      <c r="F184" s="31"/>
      <c r="G184" s="31">
        <v>10</v>
      </c>
      <c r="H184" s="27">
        <v>10</v>
      </c>
      <c r="I184" s="31">
        <v>7.1</v>
      </c>
      <c r="J184" s="28">
        <v>5.5</v>
      </c>
      <c r="K184" s="39">
        <v>4</v>
      </c>
      <c r="L184" s="36">
        <f t="shared" si="13"/>
        <v>43.05</v>
      </c>
      <c r="M184" s="31"/>
      <c r="N184" s="38">
        <f t="shared" si="14"/>
        <v>53.05</v>
      </c>
      <c r="O184" s="30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2.5" customHeight="1">
      <c r="A185" s="32">
        <v>104</v>
      </c>
      <c r="B185" s="33" t="s">
        <v>125</v>
      </c>
      <c r="C185" s="33" t="s">
        <v>68</v>
      </c>
      <c r="D185" s="39" t="s">
        <v>1090</v>
      </c>
      <c r="E185" s="30"/>
      <c r="F185" s="31"/>
      <c r="G185" s="31">
        <v>20</v>
      </c>
      <c r="H185" s="27">
        <v>20</v>
      </c>
      <c r="I185" s="31">
        <v>7</v>
      </c>
      <c r="J185" s="28">
        <v>5.5</v>
      </c>
      <c r="K185" s="39">
        <v>4</v>
      </c>
      <c r="L185" s="36">
        <f t="shared" si="13"/>
        <v>42.5</v>
      </c>
      <c r="M185" s="31"/>
      <c r="N185" s="38">
        <f t="shared" si="14"/>
        <v>62.5</v>
      </c>
      <c r="O185" s="30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2.5" customHeight="1">
      <c r="A186" s="32">
        <v>157</v>
      </c>
      <c r="B186" s="33" t="s">
        <v>254</v>
      </c>
      <c r="C186" s="33" t="s">
        <v>255</v>
      </c>
      <c r="D186" s="39" t="s">
        <v>1090</v>
      </c>
      <c r="E186" s="30"/>
      <c r="F186" s="31"/>
      <c r="G186" s="31">
        <v>15</v>
      </c>
      <c r="H186" s="27">
        <v>15</v>
      </c>
      <c r="I186" s="31">
        <v>7</v>
      </c>
      <c r="J186" s="28">
        <v>5.5</v>
      </c>
      <c r="K186" s="39">
        <v>4</v>
      </c>
      <c r="L186" s="36">
        <f t="shared" si="13"/>
        <v>42.5</v>
      </c>
      <c r="M186" s="31"/>
      <c r="N186" s="38">
        <f t="shared" si="14"/>
        <v>57.5</v>
      </c>
      <c r="O186" s="30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2.5" customHeight="1">
      <c r="A187" s="32">
        <v>105</v>
      </c>
      <c r="B187" s="33" t="s">
        <v>111</v>
      </c>
      <c r="C187" s="33" t="s">
        <v>95</v>
      </c>
      <c r="D187" s="39" t="s">
        <v>1090</v>
      </c>
      <c r="E187" s="30"/>
      <c r="F187" s="31"/>
      <c r="G187" s="31">
        <v>10</v>
      </c>
      <c r="H187" s="27">
        <v>10</v>
      </c>
      <c r="I187" s="31">
        <v>6.9</v>
      </c>
      <c r="J187" s="28">
        <v>5.5</v>
      </c>
      <c r="K187" s="39">
        <v>4</v>
      </c>
      <c r="L187" s="36">
        <f t="shared" si="13"/>
        <v>41.95</v>
      </c>
      <c r="M187" s="31"/>
      <c r="N187" s="38">
        <f t="shared" si="14"/>
        <v>51.95</v>
      </c>
      <c r="O187" s="30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2.5" customHeight="1">
      <c r="A188" s="32">
        <v>176</v>
      </c>
      <c r="B188" s="33" t="s">
        <v>775</v>
      </c>
      <c r="C188" s="33" t="s">
        <v>336</v>
      </c>
      <c r="D188" s="39" t="s">
        <v>1090</v>
      </c>
      <c r="E188" s="30"/>
      <c r="F188" s="31"/>
      <c r="G188" s="31">
        <v>10</v>
      </c>
      <c r="H188" s="27">
        <v>10</v>
      </c>
      <c r="I188" s="31">
        <v>6.9</v>
      </c>
      <c r="J188" s="28">
        <v>5.5</v>
      </c>
      <c r="K188" s="39">
        <v>4</v>
      </c>
      <c r="L188" s="36">
        <v>41.25</v>
      </c>
      <c r="M188" s="31"/>
      <c r="N188" s="38">
        <v>51.25</v>
      </c>
      <c r="O188" s="30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2.5" customHeight="1">
      <c r="A189" s="32">
        <v>202</v>
      </c>
      <c r="B189" s="33" t="s">
        <v>309</v>
      </c>
      <c r="C189" s="33" t="s">
        <v>310</v>
      </c>
      <c r="D189" s="39" t="s">
        <v>1090</v>
      </c>
      <c r="E189" s="30"/>
      <c r="F189" s="31"/>
      <c r="G189" s="31">
        <v>10</v>
      </c>
      <c r="H189" s="27">
        <v>10</v>
      </c>
      <c r="I189" s="31">
        <v>6.8</v>
      </c>
      <c r="J189" s="28">
        <v>5.5</v>
      </c>
      <c r="K189" s="39">
        <v>4</v>
      </c>
      <c r="L189" s="36">
        <f aca="true" t="shared" si="15" ref="L189:L196">I189*J189+K189</f>
        <v>41.4</v>
      </c>
      <c r="M189" s="31"/>
      <c r="N189" s="38">
        <f aca="true" t="shared" si="16" ref="N189:N201">H189+L189</f>
        <v>51.4</v>
      </c>
      <c r="O189" s="30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2.5" customHeight="1">
      <c r="A190" s="32">
        <v>9</v>
      </c>
      <c r="B190" s="33" t="s">
        <v>329</v>
      </c>
      <c r="C190" s="33" t="s">
        <v>68</v>
      </c>
      <c r="D190" s="34" t="s">
        <v>1090</v>
      </c>
      <c r="E190" s="30"/>
      <c r="F190" s="31"/>
      <c r="G190" s="31">
        <v>10</v>
      </c>
      <c r="H190" s="27">
        <v>10</v>
      </c>
      <c r="I190" s="31">
        <v>6.5</v>
      </c>
      <c r="J190" s="28">
        <v>5.5</v>
      </c>
      <c r="K190" s="34">
        <v>4</v>
      </c>
      <c r="L190" s="36">
        <f t="shared" si="15"/>
        <v>39.75</v>
      </c>
      <c r="M190" s="37"/>
      <c r="N190" s="38">
        <f t="shared" si="16"/>
        <v>49.75</v>
      </c>
      <c r="O190" s="30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2.5" customHeight="1">
      <c r="A191" s="32">
        <v>162</v>
      </c>
      <c r="B191" s="33" t="s">
        <v>1223</v>
      </c>
      <c r="C191" s="33" t="s">
        <v>211</v>
      </c>
      <c r="D191" s="39" t="s">
        <v>1090</v>
      </c>
      <c r="E191" s="30"/>
      <c r="F191" s="31"/>
      <c r="G191" s="31">
        <v>15</v>
      </c>
      <c r="H191" s="27">
        <v>15</v>
      </c>
      <c r="I191" s="31">
        <v>6</v>
      </c>
      <c r="J191" s="28">
        <v>5.5</v>
      </c>
      <c r="K191" s="39">
        <v>4</v>
      </c>
      <c r="L191" s="36">
        <f t="shared" si="15"/>
        <v>37</v>
      </c>
      <c r="M191" s="31"/>
      <c r="N191" s="38">
        <f t="shared" si="16"/>
        <v>52</v>
      </c>
      <c r="O191" s="30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2.5" customHeight="1">
      <c r="A192" s="32">
        <v>203</v>
      </c>
      <c r="B192" s="33" t="s">
        <v>370</v>
      </c>
      <c r="C192" s="33" t="s">
        <v>1261</v>
      </c>
      <c r="D192" s="39" t="s">
        <v>1090</v>
      </c>
      <c r="E192" s="30"/>
      <c r="F192" s="31"/>
      <c r="G192" s="31">
        <v>15</v>
      </c>
      <c r="H192" s="27">
        <v>15</v>
      </c>
      <c r="I192" s="31">
        <v>6</v>
      </c>
      <c r="J192" s="28">
        <v>5.5</v>
      </c>
      <c r="K192" s="39">
        <v>4</v>
      </c>
      <c r="L192" s="36">
        <f t="shared" si="15"/>
        <v>37</v>
      </c>
      <c r="M192" s="31"/>
      <c r="N192" s="38">
        <f t="shared" si="16"/>
        <v>52</v>
      </c>
      <c r="O192" s="30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2.5" customHeight="1">
      <c r="A193" s="32">
        <v>96</v>
      </c>
      <c r="B193" s="33" t="s">
        <v>168</v>
      </c>
      <c r="C193" s="33" t="s">
        <v>60</v>
      </c>
      <c r="D193" s="39" t="s">
        <v>1090</v>
      </c>
      <c r="E193" s="30"/>
      <c r="F193" s="31"/>
      <c r="G193" s="31">
        <v>10</v>
      </c>
      <c r="H193" s="27">
        <v>10</v>
      </c>
      <c r="I193" s="31">
        <v>6</v>
      </c>
      <c r="J193" s="28">
        <v>5.5</v>
      </c>
      <c r="K193" s="39">
        <v>4</v>
      </c>
      <c r="L193" s="36">
        <f t="shared" si="15"/>
        <v>37</v>
      </c>
      <c r="M193" s="31"/>
      <c r="N193" s="38">
        <f t="shared" si="16"/>
        <v>47</v>
      </c>
      <c r="O193" s="30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2.5" customHeight="1">
      <c r="A194" s="170">
        <v>63</v>
      </c>
      <c r="B194" s="33" t="s">
        <v>81</v>
      </c>
      <c r="C194" s="33" t="s">
        <v>82</v>
      </c>
      <c r="D194" s="166" t="s">
        <v>1076</v>
      </c>
      <c r="E194" s="167"/>
      <c r="F194" s="167"/>
      <c r="G194" s="167">
        <v>10</v>
      </c>
      <c r="H194" s="27">
        <v>10</v>
      </c>
      <c r="I194" s="167">
        <v>10</v>
      </c>
      <c r="J194" s="28">
        <v>5.5</v>
      </c>
      <c r="K194" s="166">
        <v>5</v>
      </c>
      <c r="L194" s="169">
        <f t="shared" si="15"/>
        <v>60</v>
      </c>
      <c r="M194" s="167"/>
      <c r="N194" s="168">
        <f t="shared" si="16"/>
        <v>70</v>
      </c>
      <c r="O194" s="30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2.5" customHeight="1">
      <c r="A195" s="32">
        <v>144</v>
      </c>
      <c r="B195" s="33" t="s">
        <v>251</v>
      </c>
      <c r="C195" s="33" t="s">
        <v>252</v>
      </c>
      <c r="D195" s="39" t="s">
        <v>1076</v>
      </c>
      <c r="E195" s="30"/>
      <c r="F195" s="31"/>
      <c r="G195" s="31">
        <v>10</v>
      </c>
      <c r="H195" s="27">
        <v>10</v>
      </c>
      <c r="I195" s="31">
        <v>10</v>
      </c>
      <c r="J195" s="28">
        <v>5.5</v>
      </c>
      <c r="K195" s="39">
        <v>5</v>
      </c>
      <c r="L195" s="36">
        <f t="shared" si="15"/>
        <v>60</v>
      </c>
      <c r="M195" s="31"/>
      <c r="N195" s="38">
        <f t="shared" si="16"/>
        <v>70</v>
      </c>
      <c r="O195" s="30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2.5" customHeight="1">
      <c r="A196" s="32">
        <v>201</v>
      </c>
      <c r="B196" s="33" t="s">
        <v>229</v>
      </c>
      <c r="C196" s="33" t="s">
        <v>223</v>
      </c>
      <c r="D196" s="39" t="s">
        <v>1076</v>
      </c>
      <c r="E196" s="30"/>
      <c r="F196" s="31"/>
      <c r="G196" s="31">
        <v>10</v>
      </c>
      <c r="H196" s="27">
        <v>10</v>
      </c>
      <c r="I196" s="31">
        <v>10</v>
      </c>
      <c r="J196" s="28">
        <v>5.5</v>
      </c>
      <c r="K196" s="39">
        <v>5</v>
      </c>
      <c r="L196" s="36">
        <f t="shared" si="15"/>
        <v>60</v>
      </c>
      <c r="M196" s="31"/>
      <c r="N196" s="38">
        <f t="shared" si="16"/>
        <v>70</v>
      </c>
      <c r="O196" s="30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2.5" customHeight="1">
      <c r="A197" s="32">
        <v>165</v>
      </c>
      <c r="B197" s="33" t="s">
        <v>141</v>
      </c>
      <c r="C197" s="33" t="s">
        <v>142</v>
      </c>
      <c r="D197" s="39" t="s">
        <v>1076</v>
      </c>
      <c r="E197" s="30"/>
      <c r="F197" s="31"/>
      <c r="G197" s="31">
        <v>10</v>
      </c>
      <c r="H197" s="27">
        <v>10</v>
      </c>
      <c r="I197" s="31">
        <v>10</v>
      </c>
      <c r="J197" s="28">
        <v>5.5</v>
      </c>
      <c r="K197" s="39">
        <v>5</v>
      </c>
      <c r="L197" s="36"/>
      <c r="M197" s="31"/>
      <c r="N197" s="38">
        <f t="shared" si="16"/>
        <v>10</v>
      </c>
      <c r="O197" s="30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2.5" customHeight="1">
      <c r="A198" s="32">
        <v>44</v>
      </c>
      <c r="B198" s="33" t="s">
        <v>1114</v>
      </c>
      <c r="C198" s="33" t="s">
        <v>1112</v>
      </c>
      <c r="D198" s="39" t="s">
        <v>1076</v>
      </c>
      <c r="E198" s="30"/>
      <c r="F198" s="31">
        <v>5</v>
      </c>
      <c r="G198" s="31">
        <v>10</v>
      </c>
      <c r="H198" s="27">
        <v>15</v>
      </c>
      <c r="I198" s="31">
        <v>9.75</v>
      </c>
      <c r="J198" s="28">
        <v>5.5</v>
      </c>
      <c r="K198" s="39">
        <v>5</v>
      </c>
      <c r="L198" s="36">
        <f>I198*J198+K198</f>
        <v>58.625</v>
      </c>
      <c r="M198" s="31"/>
      <c r="N198" s="38">
        <f t="shared" si="16"/>
        <v>73.625</v>
      </c>
      <c r="O198" s="30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2.5" customHeight="1">
      <c r="A199" s="32">
        <v>99</v>
      </c>
      <c r="B199" s="33" t="s">
        <v>633</v>
      </c>
      <c r="C199" s="33" t="s">
        <v>211</v>
      </c>
      <c r="D199" s="39" t="s">
        <v>1076</v>
      </c>
      <c r="E199" s="30"/>
      <c r="F199" s="31"/>
      <c r="G199" s="31">
        <v>10</v>
      </c>
      <c r="H199" s="27">
        <v>10</v>
      </c>
      <c r="I199" s="31">
        <v>9.6</v>
      </c>
      <c r="J199" s="28">
        <v>5.5</v>
      </c>
      <c r="K199" s="39">
        <v>5</v>
      </c>
      <c r="L199" s="36">
        <f>I199*J199+K199</f>
        <v>57.8</v>
      </c>
      <c r="M199" s="31"/>
      <c r="N199" s="38">
        <f t="shared" si="16"/>
        <v>67.8</v>
      </c>
      <c r="O199" s="30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2.5" customHeight="1">
      <c r="A200" s="32">
        <v>193</v>
      </c>
      <c r="B200" s="33" t="s">
        <v>288</v>
      </c>
      <c r="C200" s="33" t="s">
        <v>289</v>
      </c>
      <c r="D200" s="39" t="s">
        <v>1076</v>
      </c>
      <c r="E200" s="30"/>
      <c r="F200" s="31"/>
      <c r="G200" s="31">
        <v>10</v>
      </c>
      <c r="H200" s="27">
        <v>10</v>
      </c>
      <c r="I200" s="31">
        <v>9.5</v>
      </c>
      <c r="J200" s="28">
        <v>5.5</v>
      </c>
      <c r="K200" s="39">
        <v>5</v>
      </c>
      <c r="L200" s="36">
        <f>I200*J200+K200</f>
        <v>57.25</v>
      </c>
      <c r="M200" s="31"/>
      <c r="N200" s="38">
        <f t="shared" si="16"/>
        <v>67.25</v>
      </c>
      <c r="O200" s="30">
        <v>50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2.5" customHeight="1">
      <c r="A201" s="32">
        <v>114</v>
      </c>
      <c r="B201" s="33" t="s">
        <v>186</v>
      </c>
      <c r="C201" s="33" t="s">
        <v>109</v>
      </c>
      <c r="D201" s="39" t="s">
        <v>1076</v>
      </c>
      <c r="E201" s="30"/>
      <c r="F201" s="31"/>
      <c r="G201" s="31">
        <v>15</v>
      </c>
      <c r="H201" s="27">
        <v>15</v>
      </c>
      <c r="I201" s="31">
        <v>9.2</v>
      </c>
      <c r="J201" s="28">
        <v>5.5</v>
      </c>
      <c r="K201" s="30">
        <v>5</v>
      </c>
      <c r="L201" s="36">
        <f>I201*J201+K201</f>
        <v>55.599999999999994</v>
      </c>
      <c r="M201" s="31"/>
      <c r="N201" s="38">
        <f t="shared" si="16"/>
        <v>70.6</v>
      </c>
      <c r="O201" s="30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2.5" customHeight="1">
      <c r="A202" s="32">
        <v>170</v>
      </c>
      <c r="B202" s="33" t="s">
        <v>206</v>
      </c>
      <c r="C202" s="33" t="s">
        <v>130</v>
      </c>
      <c r="D202" s="39" t="s">
        <v>1076</v>
      </c>
      <c r="E202" s="30"/>
      <c r="F202" s="31"/>
      <c r="G202" s="31">
        <v>10</v>
      </c>
      <c r="H202" s="27">
        <v>10</v>
      </c>
      <c r="I202" s="31">
        <v>9.1</v>
      </c>
      <c r="J202" s="28">
        <v>5.5</v>
      </c>
      <c r="K202" s="39">
        <v>5</v>
      </c>
      <c r="L202" s="36">
        <v>55.05</v>
      </c>
      <c r="M202" s="31"/>
      <c r="N202" s="38">
        <v>65.05</v>
      </c>
      <c r="O202" s="30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2.5" customHeight="1">
      <c r="A203" s="32">
        <v>43</v>
      </c>
      <c r="B203" s="171" t="s">
        <v>1113</v>
      </c>
      <c r="C203" s="171" t="s">
        <v>1112</v>
      </c>
      <c r="D203" s="39" t="s">
        <v>1076</v>
      </c>
      <c r="E203" s="30"/>
      <c r="F203" s="31">
        <v>5</v>
      </c>
      <c r="G203" s="31">
        <v>10</v>
      </c>
      <c r="H203" s="27">
        <v>15</v>
      </c>
      <c r="I203" s="31">
        <v>8.75</v>
      </c>
      <c r="J203" s="28">
        <v>5.5</v>
      </c>
      <c r="K203" s="39">
        <v>5</v>
      </c>
      <c r="L203" s="36">
        <f>I203*J203+K203</f>
        <v>53.125</v>
      </c>
      <c r="M203" s="31"/>
      <c r="N203" s="38">
        <f aca="true" t="shared" si="17" ref="N203:O217">H203+L203</f>
        <v>68.125</v>
      </c>
      <c r="O203" s="30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2.5" customHeight="1">
      <c r="A204" s="32">
        <v>28</v>
      </c>
      <c r="B204" s="33" t="s">
        <v>435</v>
      </c>
      <c r="C204" s="33" t="s">
        <v>71</v>
      </c>
      <c r="D204" s="39" t="s">
        <v>1076</v>
      </c>
      <c r="E204" s="30"/>
      <c r="F204" s="31"/>
      <c r="G204" s="31">
        <v>20</v>
      </c>
      <c r="H204" s="27">
        <v>20</v>
      </c>
      <c r="I204" s="31">
        <v>8.65</v>
      </c>
      <c r="J204" s="28">
        <v>5.5</v>
      </c>
      <c r="K204" s="39">
        <v>5</v>
      </c>
      <c r="L204" s="36">
        <f>I204*J204+K204</f>
        <v>52.575</v>
      </c>
      <c r="M204" s="31"/>
      <c r="N204" s="38">
        <f t="shared" si="17"/>
        <v>72.575</v>
      </c>
      <c r="O204" s="30">
        <v>20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2.5" customHeight="1">
      <c r="A205" s="32">
        <v>13</v>
      </c>
      <c r="B205" s="33" t="s">
        <v>152</v>
      </c>
      <c r="C205" s="33" t="s">
        <v>153</v>
      </c>
      <c r="D205" s="39" t="s">
        <v>1076</v>
      </c>
      <c r="E205" s="30"/>
      <c r="F205" s="31"/>
      <c r="G205" s="31">
        <v>10</v>
      </c>
      <c r="H205" s="27">
        <v>10</v>
      </c>
      <c r="I205" s="31">
        <v>8.2</v>
      </c>
      <c r="J205" s="28">
        <v>5.5</v>
      </c>
      <c r="K205" s="39">
        <v>5</v>
      </c>
      <c r="L205" s="36">
        <f>I205*J205+K205</f>
        <v>50.099999999999994</v>
      </c>
      <c r="M205" s="31"/>
      <c r="N205" s="38">
        <f t="shared" si="17"/>
        <v>60.099999999999994</v>
      </c>
      <c r="O205" s="30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2.5" customHeight="1">
      <c r="A206" s="32">
        <v>7</v>
      </c>
      <c r="B206" s="33" t="s">
        <v>1075</v>
      </c>
      <c r="C206" s="33" t="s">
        <v>365</v>
      </c>
      <c r="D206" s="34" t="s">
        <v>1076</v>
      </c>
      <c r="E206" s="30"/>
      <c r="F206" s="31"/>
      <c r="G206" s="31">
        <v>10</v>
      </c>
      <c r="H206" s="27">
        <v>10</v>
      </c>
      <c r="I206" s="31">
        <v>8</v>
      </c>
      <c r="J206" s="28">
        <v>5.5</v>
      </c>
      <c r="K206" s="34">
        <v>5</v>
      </c>
      <c r="L206" s="36">
        <f>I206*J206+K206</f>
        <v>49</v>
      </c>
      <c r="M206" s="37"/>
      <c r="N206" s="38">
        <f t="shared" si="17"/>
        <v>59</v>
      </c>
      <c r="O206" s="30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2.5" customHeight="1">
      <c r="A207" s="32">
        <v>17</v>
      </c>
      <c r="B207" s="33" t="s">
        <v>1084</v>
      </c>
      <c r="C207" s="33" t="s">
        <v>128</v>
      </c>
      <c r="D207" s="39" t="s">
        <v>1076</v>
      </c>
      <c r="E207" s="30"/>
      <c r="F207" s="31"/>
      <c r="G207" s="31">
        <v>10</v>
      </c>
      <c r="H207" s="27">
        <v>10</v>
      </c>
      <c r="I207" s="31">
        <v>8</v>
      </c>
      <c r="J207" s="28">
        <v>5.5</v>
      </c>
      <c r="K207" s="39">
        <v>5</v>
      </c>
      <c r="L207" s="36">
        <f>I207*J207+K207</f>
        <v>49</v>
      </c>
      <c r="M207" s="31"/>
      <c r="N207" s="38">
        <f t="shared" si="17"/>
        <v>59</v>
      </c>
      <c r="O207" s="30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2.5" customHeight="1">
      <c r="A208" s="32">
        <v>38</v>
      </c>
      <c r="B208" s="33" t="s">
        <v>115</v>
      </c>
      <c r="C208" s="33" t="s">
        <v>116</v>
      </c>
      <c r="D208" s="39" t="s">
        <v>1076</v>
      </c>
      <c r="E208" s="30"/>
      <c r="F208" s="31"/>
      <c r="G208" s="31">
        <v>20</v>
      </c>
      <c r="H208" s="27">
        <v>20</v>
      </c>
      <c r="I208" s="31">
        <v>7.5</v>
      </c>
      <c r="J208" s="28">
        <v>5.5</v>
      </c>
      <c r="K208" s="39">
        <v>5</v>
      </c>
      <c r="L208" s="36">
        <v>46.25</v>
      </c>
      <c r="M208" s="31"/>
      <c r="N208" s="38">
        <f t="shared" si="17"/>
        <v>66.25</v>
      </c>
      <c r="O208" s="30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2.5" customHeight="1">
      <c r="A209" s="32">
        <v>78</v>
      </c>
      <c r="B209" s="33" t="s">
        <v>166</v>
      </c>
      <c r="C209" s="33" t="s">
        <v>167</v>
      </c>
      <c r="D209" s="39" t="s">
        <v>1076</v>
      </c>
      <c r="E209" s="30"/>
      <c r="F209" s="31"/>
      <c r="G209" s="31">
        <v>20</v>
      </c>
      <c r="H209" s="27">
        <v>20</v>
      </c>
      <c r="I209" s="31">
        <v>7.5</v>
      </c>
      <c r="J209" s="28">
        <v>5.5</v>
      </c>
      <c r="K209" s="39">
        <v>5</v>
      </c>
      <c r="L209" s="36">
        <f aca="true" t="shared" si="18" ref="L209:L216">I209*J209+K209</f>
        <v>46.25</v>
      </c>
      <c r="M209" s="31"/>
      <c r="N209" s="38">
        <f t="shared" si="17"/>
        <v>66.25</v>
      </c>
      <c r="O209" s="30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2.5" customHeight="1">
      <c r="A210" s="32">
        <v>107</v>
      </c>
      <c r="B210" s="33" t="s">
        <v>338</v>
      </c>
      <c r="C210" s="33" t="s">
        <v>339</v>
      </c>
      <c r="D210" s="39" t="s">
        <v>1076</v>
      </c>
      <c r="E210" s="30"/>
      <c r="F210" s="31"/>
      <c r="G210" s="31">
        <v>20</v>
      </c>
      <c r="H210" s="27">
        <v>20</v>
      </c>
      <c r="I210" s="31">
        <v>7.5</v>
      </c>
      <c r="J210" s="28">
        <v>5.5</v>
      </c>
      <c r="K210" s="39">
        <v>5</v>
      </c>
      <c r="L210" s="36">
        <f t="shared" si="18"/>
        <v>46.25</v>
      </c>
      <c r="M210" s="31"/>
      <c r="N210" s="38">
        <f t="shared" si="17"/>
        <v>66.25</v>
      </c>
      <c r="O210" s="30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2.5" customHeight="1">
      <c r="A211" s="32">
        <v>42</v>
      </c>
      <c r="B211" s="33" t="s">
        <v>1111</v>
      </c>
      <c r="C211" s="33" t="s">
        <v>1112</v>
      </c>
      <c r="D211" s="39" t="s">
        <v>1076</v>
      </c>
      <c r="E211" s="30"/>
      <c r="F211" s="31">
        <v>5</v>
      </c>
      <c r="G211" s="31">
        <v>10</v>
      </c>
      <c r="H211" s="27">
        <v>15</v>
      </c>
      <c r="I211" s="31">
        <v>7.5</v>
      </c>
      <c r="J211" s="28">
        <v>5.5</v>
      </c>
      <c r="K211" s="39">
        <v>5</v>
      </c>
      <c r="L211" s="36">
        <f t="shared" si="18"/>
        <v>46.25</v>
      </c>
      <c r="M211" s="31"/>
      <c r="N211" s="38">
        <f t="shared" si="17"/>
        <v>61.25</v>
      </c>
      <c r="O211" s="30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2.5" customHeight="1">
      <c r="A212" s="32">
        <v>207</v>
      </c>
      <c r="B212" s="33" t="s">
        <v>422</v>
      </c>
      <c r="C212" s="33" t="s">
        <v>423</v>
      </c>
      <c r="D212" s="39" t="s">
        <v>1076</v>
      </c>
      <c r="E212" s="30"/>
      <c r="F212" s="31"/>
      <c r="G212" s="31">
        <v>15</v>
      </c>
      <c r="H212" s="27">
        <f>SUM(E212,F212,G212)</f>
        <v>15</v>
      </c>
      <c r="I212" s="31">
        <v>7</v>
      </c>
      <c r="J212" s="28">
        <v>5.5</v>
      </c>
      <c r="K212" s="39">
        <v>5</v>
      </c>
      <c r="L212" s="36">
        <f t="shared" si="18"/>
        <v>43.5</v>
      </c>
      <c r="M212" s="31"/>
      <c r="N212" s="38">
        <f t="shared" si="17"/>
        <v>58.5</v>
      </c>
      <c r="O212" s="30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2.5" customHeight="1">
      <c r="A213" s="32">
        <v>154</v>
      </c>
      <c r="B213" s="33" t="s">
        <v>89</v>
      </c>
      <c r="C213" s="33" t="s">
        <v>68</v>
      </c>
      <c r="D213" s="39" t="s">
        <v>1076</v>
      </c>
      <c r="E213" s="30"/>
      <c r="F213" s="31">
        <v>10</v>
      </c>
      <c r="G213" s="31">
        <v>10</v>
      </c>
      <c r="H213" s="27">
        <v>20</v>
      </c>
      <c r="I213" s="31">
        <v>6</v>
      </c>
      <c r="J213" s="28">
        <v>5.5</v>
      </c>
      <c r="K213" s="39">
        <v>5</v>
      </c>
      <c r="L213" s="36">
        <f t="shared" si="18"/>
        <v>38</v>
      </c>
      <c r="M213" s="31"/>
      <c r="N213" s="38">
        <f t="shared" si="17"/>
        <v>58</v>
      </c>
      <c r="O213" s="30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2.5" customHeight="1">
      <c r="A214" s="32">
        <v>200</v>
      </c>
      <c r="B214" s="33" t="s">
        <v>293</v>
      </c>
      <c r="C214" s="33" t="s">
        <v>54</v>
      </c>
      <c r="D214" s="39" t="s">
        <v>1076</v>
      </c>
      <c r="E214" s="30"/>
      <c r="F214" s="31"/>
      <c r="G214" s="31">
        <v>15</v>
      </c>
      <c r="H214" s="27">
        <v>15</v>
      </c>
      <c r="I214" s="31">
        <v>6</v>
      </c>
      <c r="J214" s="28">
        <v>5.5</v>
      </c>
      <c r="K214" s="39">
        <v>5</v>
      </c>
      <c r="L214" s="36">
        <f t="shared" si="18"/>
        <v>38</v>
      </c>
      <c r="M214" s="31"/>
      <c r="N214" s="38">
        <f t="shared" si="17"/>
        <v>53</v>
      </c>
      <c r="O214" s="30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2.5" customHeight="1">
      <c r="A215" s="32">
        <v>151</v>
      </c>
      <c r="B215" s="40" t="s">
        <v>1216</v>
      </c>
      <c r="C215" s="33" t="s">
        <v>212</v>
      </c>
      <c r="D215" s="39" t="s">
        <v>1076</v>
      </c>
      <c r="E215" s="30"/>
      <c r="F215" s="31"/>
      <c r="G215" s="31">
        <v>10</v>
      </c>
      <c r="H215" s="27">
        <v>10</v>
      </c>
      <c r="I215" s="31">
        <v>6</v>
      </c>
      <c r="J215" s="28">
        <v>5.5</v>
      </c>
      <c r="K215" s="39">
        <v>5</v>
      </c>
      <c r="L215" s="36">
        <f t="shared" si="18"/>
        <v>38</v>
      </c>
      <c r="M215" s="31"/>
      <c r="N215" s="38">
        <f t="shared" si="17"/>
        <v>48</v>
      </c>
      <c r="O215" s="30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2.5" customHeight="1">
      <c r="A216" s="32">
        <v>215</v>
      </c>
      <c r="B216" s="33" t="s">
        <v>1271</v>
      </c>
      <c r="C216" s="33" t="s">
        <v>130</v>
      </c>
      <c r="D216" s="39" t="s">
        <v>62</v>
      </c>
      <c r="E216" s="30"/>
      <c r="F216" s="31"/>
      <c r="G216" s="31">
        <v>20</v>
      </c>
      <c r="H216" s="27">
        <f>SUM(E216,F216,G216)</f>
        <v>20</v>
      </c>
      <c r="I216" s="31"/>
      <c r="J216" s="28">
        <v>5.5</v>
      </c>
      <c r="K216" s="39">
        <v>5</v>
      </c>
      <c r="L216" s="36">
        <f t="shared" si="18"/>
        <v>5</v>
      </c>
      <c r="M216" s="31"/>
      <c r="N216" s="38">
        <f t="shared" si="17"/>
        <v>25</v>
      </c>
      <c r="O216" s="30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2.5" customHeight="1">
      <c r="A217" s="32">
        <v>208</v>
      </c>
      <c r="B217" s="33"/>
      <c r="C217" s="33"/>
      <c r="D217" s="24"/>
      <c r="E217" s="39"/>
      <c r="F217" s="30"/>
      <c r="G217" s="31"/>
      <c r="H217" s="31"/>
      <c r="I217" s="27"/>
      <c r="J217" s="31"/>
      <c r="K217" s="28">
        <v>5.5</v>
      </c>
      <c r="L217" s="39"/>
      <c r="M217" s="36"/>
      <c r="N217" s="31"/>
      <c r="O217" s="38">
        <f t="shared" si="17"/>
        <v>0</v>
      </c>
      <c r="P217" s="30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2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2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2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2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2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2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2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2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2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3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">
      <c r="A244" s="3"/>
      <c r="B244" s="3"/>
      <c r="C244" s="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">
      <c r="A245" s="3"/>
      <c r="B245" s="3"/>
      <c r="C245" s="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">
      <c r="A246" s="3"/>
      <c r="B246" s="3"/>
      <c r="C246" s="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">
      <c r="A247" s="3"/>
      <c r="B247" s="3"/>
      <c r="C247" s="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">
      <c r="A248" s="3"/>
      <c r="B248" s="3"/>
      <c r="C248" s="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">
      <c r="A249" s="3"/>
      <c r="B249" s="3"/>
      <c r="C249" s="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">
      <c r="A250" s="3"/>
      <c r="B250" s="3"/>
      <c r="C250" s="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">
      <c r="A251" s="3"/>
      <c r="B251" s="3"/>
      <c r="C251" s="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">
      <c r="A252" s="3"/>
      <c r="B252" s="3"/>
      <c r="C252" s="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">
      <c r="A253" s="3"/>
      <c r="B253" s="3"/>
      <c r="C253" s="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">
      <c r="A254" s="3"/>
      <c r="B254" s="3"/>
      <c r="C254" s="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">
      <c r="A255" s="3"/>
      <c r="B255" s="3"/>
      <c r="C255" s="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">
      <c r="A256" s="3"/>
      <c r="B256" s="3"/>
      <c r="C256" s="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">
      <c r="A257" s="3"/>
      <c r="B257" s="3"/>
      <c r="C257" s="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">
      <c r="A258" s="3"/>
      <c r="B258" s="3"/>
      <c r="C258" s="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">
      <c r="A259" s="3"/>
      <c r="B259" s="3"/>
      <c r="C259" s="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">
      <c r="A260" s="3"/>
      <c r="B260" s="3"/>
      <c r="C260" s="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">
      <c r="A261" s="3"/>
      <c r="B261" s="3"/>
      <c r="C261" s="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</sheetData>
  <sheetProtection selectLockedCells="1" selectUnlockedCells="1"/>
  <mergeCells count="14">
    <mergeCell ref="N3:N4"/>
    <mergeCell ref="O2:O4"/>
    <mergeCell ref="I3:L3"/>
    <mergeCell ref="G3:G4"/>
    <mergeCell ref="G2:N2"/>
    <mergeCell ref="A1:V1"/>
    <mergeCell ref="A2:A4"/>
    <mergeCell ref="B2:B4"/>
    <mergeCell ref="C2:C4"/>
    <mergeCell ref="D2:D4"/>
    <mergeCell ref="E3:E4"/>
    <mergeCell ref="F3:F4"/>
    <mergeCell ref="H3:H4"/>
    <mergeCell ref="M3:M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1"/>
  <sheetViews>
    <sheetView zoomScalePageLayoutView="0" workbookViewId="0" topLeftCell="A1">
      <selection activeCell="Y21" sqref="Y21"/>
    </sheetView>
  </sheetViews>
  <sheetFormatPr defaultColWidth="9.140625" defaultRowHeight="15"/>
  <cols>
    <col min="1" max="1" width="4.00390625" style="1" customWidth="1"/>
    <col min="2" max="2" width="21.28125" style="2" customWidth="1"/>
    <col min="3" max="3" width="8.7109375" style="2" customWidth="1"/>
    <col min="4" max="4" width="14.28125" style="3" customWidth="1"/>
    <col min="5" max="5" width="8.8515625" style="3" customWidth="1"/>
    <col min="6" max="13" width="5.57421875" style="3" customWidth="1"/>
    <col min="14" max="14" width="4.7109375" style="3" customWidth="1"/>
    <col min="15" max="15" width="5.7109375" style="3" customWidth="1"/>
    <col min="16" max="16" width="7.00390625" style="4" customWidth="1"/>
    <col min="17" max="19" width="7.00390625" style="3" customWidth="1"/>
    <col min="20" max="20" width="8.140625" style="5" customWidth="1"/>
    <col min="21" max="21" width="7.00390625" style="3" customWidth="1"/>
    <col min="22" max="22" width="7.00390625" style="6" customWidth="1"/>
    <col min="23" max="23" width="9.140625" style="7" customWidth="1"/>
    <col min="24" max="26" width="9.140625" style="3" customWidth="1"/>
    <col min="27" max="16384" width="9.140625" style="8" customWidth="1"/>
  </cols>
  <sheetData>
    <row r="1" spans="1:22" ht="15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5" ht="22.5" customHeight="1">
      <c r="A2" s="175" t="s">
        <v>1</v>
      </c>
      <c r="B2" s="176" t="s">
        <v>2</v>
      </c>
      <c r="C2" s="176" t="s">
        <v>3</v>
      </c>
      <c r="D2" s="175" t="s">
        <v>4</v>
      </c>
      <c r="E2" s="175" t="s">
        <v>5</v>
      </c>
      <c r="F2" s="177" t="s">
        <v>6</v>
      </c>
      <c r="G2" s="177" t="s">
        <v>7</v>
      </c>
      <c r="H2" s="177" t="s">
        <v>8</v>
      </c>
      <c r="I2" s="177" t="s">
        <v>9</v>
      </c>
      <c r="J2" s="177" t="s">
        <v>10</v>
      </c>
      <c r="K2" s="183" t="s">
        <v>11</v>
      </c>
      <c r="L2" s="183"/>
      <c r="M2" s="11"/>
      <c r="N2" s="11"/>
      <c r="O2" s="182" t="s">
        <v>12</v>
      </c>
      <c r="P2" s="182"/>
      <c r="Q2" s="182"/>
      <c r="R2" s="182"/>
      <c r="S2" s="182"/>
      <c r="T2" s="182"/>
      <c r="U2" s="182"/>
      <c r="V2" s="182"/>
      <c r="W2" s="180" t="s">
        <v>13</v>
      </c>
      <c r="X2" s="184" t="s">
        <v>14</v>
      </c>
      <c r="Y2" s="183" t="s">
        <v>15</v>
      </c>
    </row>
    <row r="3" spans="1:25" ht="26.25" customHeight="1">
      <c r="A3" s="175"/>
      <c r="B3" s="176"/>
      <c r="C3" s="176"/>
      <c r="D3" s="175"/>
      <c r="E3" s="175"/>
      <c r="F3" s="177"/>
      <c r="G3" s="177"/>
      <c r="H3" s="177"/>
      <c r="I3" s="177"/>
      <c r="J3" s="177"/>
      <c r="K3" s="177" t="s">
        <v>16</v>
      </c>
      <c r="L3" s="177" t="s">
        <v>17</v>
      </c>
      <c r="M3" s="177" t="s">
        <v>18</v>
      </c>
      <c r="N3" s="177" t="s">
        <v>19</v>
      </c>
      <c r="O3" s="177" t="s">
        <v>20</v>
      </c>
      <c r="P3" s="178" t="s">
        <v>21</v>
      </c>
      <c r="Q3" s="181" t="s">
        <v>22</v>
      </c>
      <c r="R3" s="181"/>
      <c r="S3" s="181"/>
      <c r="T3" s="181"/>
      <c r="U3" s="177" t="s">
        <v>23</v>
      </c>
      <c r="V3" s="179" t="s">
        <v>24</v>
      </c>
      <c r="W3" s="180"/>
      <c r="X3" s="184"/>
      <c r="Y3" s="183"/>
    </row>
    <row r="4" spans="1:26" s="15" customFormat="1" ht="111.75" customHeight="1">
      <c r="A4" s="175"/>
      <c r="B4" s="176"/>
      <c r="C4" s="176"/>
      <c r="D4" s="175"/>
      <c r="E4" s="175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9" t="s">
        <v>25</v>
      </c>
      <c r="R4" s="9" t="s">
        <v>26</v>
      </c>
      <c r="S4" s="9" t="s">
        <v>27</v>
      </c>
      <c r="T4" s="13" t="s">
        <v>28</v>
      </c>
      <c r="U4" s="177"/>
      <c r="V4" s="179"/>
      <c r="W4" s="180"/>
      <c r="X4" s="184"/>
      <c r="Y4" s="183"/>
      <c r="Z4" s="3" t="s">
        <v>29</v>
      </c>
    </row>
    <row r="5" spans="1:26" s="15" customFormat="1" ht="35.25" customHeight="1">
      <c r="A5" s="16">
        <v>1</v>
      </c>
      <c r="B5" s="17">
        <v>2</v>
      </c>
      <c r="C5" s="17">
        <v>3</v>
      </c>
      <c r="D5" s="16" t="s">
        <v>30</v>
      </c>
      <c r="E5" s="16" t="s">
        <v>31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8" t="s">
        <v>32</v>
      </c>
      <c r="Q5" s="10">
        <v>16</v>
      </c>
      <c r="R5" s="10">
        <v>17</v>
      </c>
      <c r="S5" s="10">
        <v>18</v>
      </c>
      <c r="T5" s="19" t="s">
        <v>33</v>
      </c>
      <c r="U5" s="10">
        <v>19</v>
      </c>
      <c r="V5" s="20" t="s">
        <v>34</v>
      </c>
      <c r="W5" s="7"/>
      <c r="X5" s="9"/>
      <c r="Y5" s="21"/>
      <c r="Z5" s="3"/>
    </row>
    <row r="6" spans="1:26" ht="22.5" customHeight="1">
      <c r="A6" s="22">
        <v>75</v>
      </c>
      <c r="B6" s="23" t="s">
        <v>401</v>
      </c>
      <c r="C6" s="23" t="s">
        <v>402</v>
      </c>
      <c r="D6" s="75" t="s">
        <v>403</v>
      </c>
      <c r="E6" s="76" t="s">
        <v>62</v>
      </c>
      <c r="F6" s="25" t="s">
        <v>38</v>
      </c>
      <c r="G6" s="25" t="s">
        <v>38</v>
      </c>
      <c r="H6" s="25" t="s">
        <v>38</v>
      </c>
      <c r="I6" s="25" t="s">
        <v>38</v>
      </c>
      <c r="J6" s="25" t="s">
        <v>38</v>
      </c>
      <c r="K6" s="25" t="s">
        <v>38</v>
      </c>
      <c r="L6" s="26" t="s">
        <v>39</v>
      </c>
      <c r="M6" s="77"/>
      <c r="N6" s="26"/>
      <c r="O6" s="26">
        <v>25</v>
      </c>
      <c r="P6" s="27">
        <f aca="true" t="shared" si="0" ref="P6:P69">M6+N6+O6</f>
        <v>25</v>
      </c>
      <c r="Q6" s="26">
        <v>9.38</v>
      </c>
      <c r="R6" s="26">
        <v>5.5</v>
      </c>
      <c r="S6" s="76">
        <v>5</v>
      </c>
      <c r="T6" s="27">
        <f aca="true" t="shared" si="1" ref="T6:T69">Q6*R6+S6</f>
        <v>56.59</v>
      </c>
      <c r="U6" s="26"/>
      <c r="V6" s="29">
        <f aca="true" t="shared" si="2" ref="V6:V69">P6+T6</f>
        <v>81.59</v>
      </c>
      <c r="W6" s="30">
        <v>20</v>
      </c>
      <c r="X6" s="31">
        <v>129.6</v>
      </c>
      <c r="Y6" s="31"/>
      <c r="Z6" s="31"/>
    </row>
    <row r="7" spans="1:26" ht="22.5" customHeight="1">
      <c r="A7" s="32">
        <v>217</v>
      </c>
      <c r="B7" s="33" t="s">
        <v>404</v>
      </c>
      <c r="C7" s="33" t="s">
        <v>405</v>
      </c>
      <c r="D7" s="24" t="s">
        <v>406</v>
      </c>
      <c r="E7" s="39">
        <v>4</v>
      </c>
      <c r="F7" s="35" t="s">
        <v>38</v>
      </c>
      <c r="G7" s="35" t="s">
        <v>38</v>
      </c>
      <c r="H7" s="35" t="s">
        <v>38</v>
      </c>
      <c r="I7" s="35" t="s">
        <v>38</v>
      </c>
      <c r="J7" s="35" t="s">
        <v>38</v>
      </c>
      <c r="K7" s="35" t="s">
        <v>38</v>
      </c>
      <c r="L7" s="31" t="s">
        <v>39</v>
      </c>
      <c r="M7" s="30"/>
      <c r="N7" s="31">
        <v>5</v>
      </c>
      <c r="O7" s="31">
        <v>25</v>
      </c>
      <c r="P7" s="36">
        <f t="shared" si="0"/>
        <v>30</v>
      </c>
      <c r="Q7" s="31">
        <v>8.3</v>
      </c>
      <c r="R7" s="31">
        <v>5.5</v>
      </c>
      <c r="S7" s="39">
        <v>4</v>
      </c>
      <c r="T7" s="36">
        <f t="shared" si="1"/>
        <v>49.650000000000006</v>
      </c>
      <c r="U7" s="31"/>
      <c r="V7" s="38">
        <f t="shared" si="2"/>
        <v>79.65</v>
      </c>
      <c r="W7" s="30"/>
      <c r="X7" s="31">
        <v>108</v>
      </c>
      <c r="Y7" s="31"/>
      <c r="Z7" s="31"/>
    </row>
    <row r="8" spans="1:26" ht="22.5" customHeight="1">
      <c r="A8" s="32">
        <v>198</v>
      </c>
      <c r="B8" s="33" t="s">
        <v>171</v>
      </c>
      <c r="C8" s="33" t="s">
        <v>95</v>
      </c>
      <c r="D8" s="24" t="s">
        <v>172</v>
      </c>
      <c r="E8" s="39">
        <v>4</v>
      </c>
      <c r="F8" s="35" t="s">
        <v>38</v>
      </c>
      <c r="G8" s="35" t="s">
        <v>38</v>
      </c>
      <c r="H8" s="35" t="s">
        <v>38</v>
      </c>
      <c r="I8" s="35" t="s">
        <v>38</v>
      </c>
      <c r="J8" s="35" t="s">
        <v>38</v>
      </c>
      <c r="K8" s="35" t="s">
        <v>38</v>
      </c>
      <c r="L8" s="31" t="s">
        <v>39</v>
      </c>
      <c r="M8" s="30"/>
      <c r="N8" s="31"/>
      <c r="O8" s="31">
        <v>25</v>
      </c>
      <c r="P8" s="36">
        <f t="shared" si="0"/>
        <v>25</v>
      </c>
      <c r="Q8" s="31">
        <v>9.18</v>
      </c>
      <c r="R8" s="31">
        <v>5.5</v>
      </c>
      <c r="S8" s="39">
        <v>4</v>
      </c>
      <c r="T8" s="36">
        <f t="shared" si="1"/>
        <v>54.489999999999995</v>
      </c>
      <c r="U8" s="31"/>
      <c r="V8" s="38">
        <f t="shared" si="2"/>
        <v>79.49</v>
      </c>
      <c r="W8" s="30">
        <v>20</v>
      </c>
      <c r="X8" s="31">
        <v>129.6</v>
      </c>
      <c r="Y8" s="31"/>
      <c r="Z8" s="31"/>
    </row>
    <row r="9" spans="1:26" ht="22.5" customHeight="1">
      <c r="A9" s="32">
        <v>140</v>
      </c>
      <c r="B9" s="33" t="s">
        <v>407</v>
      </c>
      <c r="C9" s="33" t="s">
        <v>408</v>
      </c>
      <c r="D9" s="24"/>
      <c r="E9" s="39">
        <v>6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35" t="s">
        <v>38</v>
      </c>
      <c r="L9" s="31" t="s">
        <v>39</v>
      </c>
      <c r="M9" s="30"/>
      <c r="N9" s="31"/>
      <c r="O9" s="31">
        <v>25</v>
      </c>
      <c r="P9" s="36">
        <f t="shared" si="0"/>
        <v>25</v>
      </c>
      <c r="Q9" s="31">
        <v>8.66</v>
      </c>
      <c r="R9" s="31">
        <v>5.5</v>
      </c>
      <c r="S9" s="39">
        <v>6</v>
      </c>
      <c r="T9" s="36">
        <f t="shared" si="1"/>
        <v>53.63</v>
      </c>
      <c r="U9" s="31"/>
      <c r="V9" s="38">
        <f t="shared" si="2"/>
        <v>78.63</v>
      </c>
      <c r="W9" s="30">
        <v>20</v>
      </c>
      <c r="X9" s="31">
        <v>129.6</v>
      </c>
      <c r="Y9" s="31"/>
      <c r="Z9" s="31"/>
    </row>
    <row r="10" spans="1:26" ht="22.5" customHeight="1">
      <c r="A10" s="32">
        <v>118</v>
      </c>
      <c r="B10" s="33" t="s">
        <v>409</v>
      </c>
      <c r="C10" s="33" t="s">
        <v>410</v>
      </c>
      <c r="D10" s="24" t="s">
        <v>411</v>
      </c>
      <c r="E10" s="39" t="s">
        <v>62</v>
      </c>
      <c r="F10" s="35" t="s">
        <v>38</v>
      </c>
      <c r="G10" s="35" t="s">
        <v>38</v>
      </c>
      <c r="H10" s="35" t="s">
        <v>38</v>
      </c>
      <c r="I10" s="35" t="s">
        <v>38</v>
      </c>
      <c r="J10" s="35" t="s">
        <v>38</v>
      </c>
      <c r="K10" s="35" t="s">
        <v>38</v>
      </c>
      <c r="L10" s="31" t="s">
        <v>39</v>
      </c>
      <c r="M10" s="30"/>
      <c r="N10" s="31"/>
      <c r="O10" s="31">
        <v>20</v>
      </c>
      <c r="P10" s="36">
        <f t="shared" si="0"/>
        <v>20</v>
      </c>
      <c r="Q10" s="31">
        <v>9.73</v>
      </c>
      <c r="R10" s="31">
        <v>5.5</v>
      </c>
      <c r="S10" s="39">
        <v>5</v>
      </c>
      <c r="T10" s="36">
        <f t="shared" si="1"/>
        <v>58.515</v>
      </c>
      <c r="U10" s="31"/>
      <c r="V10" s="38">
        <f t="shared" si="2"/>
        <v>78.515</v>
      </c>
      <c r="W10" s="30">
        <v>50</v>
      </c>
      <c r="X10" s="31">
        <v>162</v>
      </c>
      <c r="Y10" s="31"/>
      <c r="Z10" s="31"/>
    </row>
    <row r="11" spans="1:26" ht="22.5" customHeight="1">
      <c r="A11" s="32">
        <v>141</v>
      </c>
      <c r="B11" s="33" t="s">
        <v>321</v>
      </c>
      <c r="C11" s="33" t="s">
        <v>64</v>
      </c>
      <c r="D11" s="24" t="s">
        <v>322</v>
      </c>
      <c r="E11" s="39">
        <v>3</v>
      </c>
      <c r="F11" s="35" t="s">
        <v>38</v>
      </c>
      <c r="G11" s="35" t="s">
        <v>38</v>
      </c>
      <c r="H11" s="35" t="s">
        <v>38</v>
      </c>
      <c r="I11" s="35" t="s">
        <v>38</v>
      </c>
      <c r="J11" s="35" t="s">
        <v>38</v>
      </c>
      <c r="K11" s="35" t="s">
        <v>38</v>
      </c>
      <c r="L11" s="31" t="s">
        <v>39</v>
      </c>
      <c r="M11" s="30"/>
      <c r="N11" s="31">
        <v>5</v>
      </c>
      <c r="O11" s="31">
        <v>25</v>
      </c>
      <c r="P11" s="36">
        <f t="shared" si="0"/>
        <v>30</v>
      </c>
      <c r="Q11" s="31">
        <v>8.14</v>
      </c>
      <c r="R11" s="31">
        <v>5.5</v>
      </c>
      <c r="S11" s="39">
        <v>3</v>
      </c>
      <c r="T11" s="36">
        <f t="shared" si="1"/>
        <v>47.77</v>
      </c>
      <c r="U11" s="31"/>
      <c r="V11" s="38">
        <f t="shared" si="2"/>
        <v>77.77000000000001</v>
      </c>
      <c r="W11" s="30"/>
      <c r="X11" s="31">
        <v>90</v>
      </c>
      <c r="Y11" s="31"/>
      <c r="Z11" s="31"/>
    </row>
    <row r="12" spans="1:26" ht="43.5" customHeight="1">
      <c r="A12" s="32">
        <v>37</v>
      </c>
      <c r="B12" s="33" t="s">
        <v>347</v>
      </c>
      <c r="C12" s="33" t="s">
        <v>348</v>
      </c>
      <c r="D12" s="24" t="s">
        <v>349</v>
      </c>
      <c r="E12" s="39">
        <v>4</v>
      </c>
      <c r="F12" s="35" t="s">
        <v>38</v>
      </c>
      <c r="G12" s="35" t="s">
        <v>38</v>
      </c>
      <c r="H12" s="35" t="s">
        <v>38</v>
      </c>
      <c r="I12" s="35" t="s">
        <v>38</v>
      </c>
      <c r="J12" s="35" t="s">
        <v>38</v>
      </c>
      <c r="K12" s="35" t="s">
        <v>38</v>
      </c>
      <c r="L12" s="31" t="s">
        <v>39</v>
      </c>
      <c r="M12" s="30"/>
      <c r="N12" s="31"/>
      <c r="O12" s="31">
        <v>25</v>
      </c>
      <c r="P12" s="36">
        <f t="shared" si="0"/>
        <v>25</v>
      </c>
      <c r="Q12" s="31">
        <v>8.77</v>
      </c>
      <c r="R12" s="31">
        <v>5.5</v>
      </c>
      <c r="S12" s="39">
        <v>4</v>
      </c>
      <c r="T12" s="36">
        <f t="shared" si="1"/>
        <v>52.235</v>
      </c>
      <c r="U12" s="31"/>
      <c r="V12" s="38">
        <f t="shared" si="2"/>
        <v>77.235</v>
      </c>
      <c r="W12" s="30"/>
      <c r="X12" s="31">
        <v>108</v>
      </c>
      <c r="Y12" s="31"/>
      <c r="Z12" s="31"/>
    </row>
    <row r="13" spans="1:26" ht="22.5" customHeight="1">
      <c r="A13" s="32">
        <v>183</v>
      </c>
      <c r="B13" s="33" t="s">
        <v>412</v>
      </c>
      <c r="C13" s="33" t="s">
        <v>413</v>
      </c>
      <c r="D13" s="24" t="s">
        <v>414</v>
      </c>
      <c r="E13" s="39">
        <v>6</v>
      </c>
      <c r="F13" s="35" t="s">
        <v>38</v>
      </c>
      <c r="G13" s="35" t="s">
        <v>38</v>
      </c>
      <c r="H13" s="35" t="s">
        <v>38</v>
      </c>
      <c r="I13" s="35" t="s">
        <v>38</v>
      </c>
      <c r="J13" s="35" t="s">
        <v>38</v>
      </c>
      <c r="K13" s="35" t="s">
        <v>38</v>
      </c>
      <c r="L13" s="31" t="s">
        <v>39</v>
      </c>
      <c r="M13" s="30"/>
      <c r="N13" s="31"/>
      <c r="O13" s="31">
        <v>20</v>
      </c>
      <c r="P13" s="36">
        <f t="shared" si="0"/>
        <v>20</v>
      </c>
      <c r="Q13" s="31">
        <v>9.28</v>
      </c>
      <c r="R13" s="31">
        <v>5.5</v>
      </c>
      <c r="S13" s="39">
        <v>6</v>
      </c>
      <c r="T13" s="36">
        <f t="shared" si="1"/>
        <v>57.04</v>
      </c>
      <c r="U13" s="31"/>
      <c r="V13" s="38">
        <f t="shared" si="2"/>
        <v>77.03999999999999</v>
      </c>
      <c r="W13" s="30">
        <v>20</v>
      </c>
      <c r="X13" s="31">
        <v>129.6</v>
      </c>
      <c r="Y13" s="31"/>
      <c r="Z13" s="31"/>
    </row>
    <row r="14" spans="1:26" ht="22.5" customHeight="1">
      <c r="A14" s="32">
        <v>90</v>
      </c>
      <c r="B14" s="33" t="s">
        <v>265</v>
      </c>
      <c r="C14" s="33" t="s">
        <v>266</v>
      </c>
      <c r="D14" s="24" t="s">
        <v>267</v>
      </c>
      <c r="E14" s="39">
        <v>4</v>
      </c>
      <c r="F14" s="35" t="s">
        <v>38</v>
      </c>
      <c r="G14" s="35" t="s">
        <v>38</v>
      </c>
      <c r="H14" s="35" t="s">
        <v>38</v>
      </c>
      <c r="I14" s="35" t="s">
        <v>38</v>
      </c>
      <c r="J14" s="35" t="s">
        <v>38</v>
      </c>
      <c r="K14" s="35" t="s">
        <v>38</v>
      </c>
      <c r="L14" s="31" t="s">
        <v>39</v>
      </c>
      <c r="M14" s="30"/>
      <c r="N14" s="31"/>
      <c r="O14" s="31">
        <v>25</v>
      </c>
      <c r="P14" s="36">
        <f t="shared" si="0"/>
        <v>25</v>
      </c>
      <c r="Q14" s="31">
        <v>8.71</v>
      </c>
      <c r="R14" s="31">
        <v>5.5</v>
      </c>
      <c r="S14" s="39">
        <v>4</v>
      </c>
      <c r="T14" s="36">
        <f t="shared" si="1"/>
        <v>51.905</v>
      </c>
      <c r="U14" s="31"/>
      <c r="V14" s="38">
        <f t="shared" si="2"/>
        <v>76.905</v>
      </c>
      <c r="W14" s="30">
        <v>20</v>
      </c>
      <c r="X14" s="31">
        <v>129.6</v>
      </c>
      <c r="Y14" s="31"/>
      <c r="Z14" s="31"/>
    </row>
    <row r="15" spans="1:26" ht="22.5" customHeight="1">
      <c r="A15" s="32">
        <v>30</v>
      </c>
      <c r="B15" s="33" t="s">
        <v>415</v>
      </c>
      <c r="C15" s="33" t="s">
        <v>60</v>
      </c>
      <c r="D15" s="24" t="s">
        <v>416</v>
      </c>
      <c r="E15" s="39" t="s">
        <v>62</v>
      </c>
      <c r="F15" s="35" t="s">
        <v>38</v>
      </c>
      <c r="G15" s="35" t="s">
        <v>38</v>
      </c>
      <c r="H15" s="35" t="s">
        <v>38</v>
      </c>
      <c r="I15" s="35" t="s">
        <v>38</v>
      </c>
      <c r="J15" s="35" t="s">
        <v>38</v>
      </c>
      <c r="K15" s="35" t="s">
        <v>38</v>
      </c>
      <c r="L15" s="31" t="s">
        <v>39</v>
      </c>
      <c r="M15" s="30"/>
      <c r="N15" s="31">
        <v>5</v>
      </c>
      <c r="O15" s="31">
        <v>25</v>
      </c>
      <c r="P15" s="36">
        <f t="shared" si="0"/>
        <v>30</v>
      </c>
      <c r="Q15" s="31">
        <v>7.51</v>
      </c>
      <c r="R15" s="31">
        <v>5.5</v>
      </c>
      <c r="S15" s="39">
        <v>5</v>
      </c>
      <c r="T15" s="36">
        <f t="shared" si="1"/>
        <v>46.305</v>
      </c>
      <c r="U15" s="31"/>
      <c r="V15" s="38">
        <f t="shared" si="2"/>
        <v>76.305</v>
      </c>
      <c r="W15" s="30"/>
      <c r="X15" s="31">
        <v>108</v>
      </c>
      <c r="Y15" s="31"/>
      <c r="Z15" s="31"/>
    </row>
    <row r="16" spans="1:26" ht="22.5" customHeight="1">
      <c r="A16" s="32">
        <v>33</v>
      </c>
      <c r="B16" s="33" t="s">
        <v>291</v>
      </c>
      <c r="C16" s="33" t="s">
        <v>252</v>
      </c>
      <c r="D16" s="24" t="s">
        <v>292</v>
      </c>
      <c r="E16" s="39">
        <v>2</v>
      </c>
      <c r="F16" s="35" t="s">
        <v>38</v>
      </c>
      <c r="G16" s="35" t="s">
        <v>38</v>
      </c>
      <c r="H16" s="35" t="s">
        <v>38</v>
      </c>
      <c r="I16" s="35" t="s">
        <v>38</v>
      </c>
      <c r="J16" s="35" t="s">
        <v>38</v>
      </c>
      <c r="K16" s="35" t="s">
        <v>38</v>
      </c>
      <c r="L16" s="31" t="s">
        <v>39</v>
      </c>
      <c r="M16" s="30"/>
      <c r="N16" s="31"/>
      <c r="O16" s="31">
        <v>20</v>
      </c>
      <c r="P16" s="36">
        <f t="shared" si="0"/>
        <v>20</v>
      </c>
      <c r="Q16" s="31">
        <v>9.86</v>
      </c>
      <c r="R16" s="31">
        <v>5.5</v>
      </c>
      <c r="S16" s="39">
        <v>2</v>
      </c>
      <c r="T16" s="36">
        <f t="shared" si="1"/>
        <v>56.23</v>
      </c>
      <c r="U16" s="31"/>
      <c r="V16" s="38">
        <f t="shared" si="2"/>
        <v>76.22999999999999</v>
      </c>
      <c r="W16" s="30">
        <v>20</v>
      </c>
      <c r="X16" s="31">
        <v>86.4</v>
      </c>
      <c r="Y16" s="31"/>
      <c r="Z16" s="31"/>
    </row>
    <row r="17" spans="1:26" ht="22.5" customHeight="1">
      <c r="A17" s="32">
        <v>189</v>
      </c>
      <c r="B17" s="33" t="s">
        <v>417</v>
      </c>
      <c r="C17" s="33" t="s">
        <v>418</v>
      </c>
      <c r="D17" s="24" t="s">
        <v>419</v>
      </c>
      <c r="E17" s="39" t="s">
        <v>62</v>
      </c>
      <c r="F17" s="35" t="s">
        <v>38</v>
      </c>
      <c r="G17" s="35" t="s">
        <v>38</v>
      </c>
      <c r="H17" s="35" t="s">
        <v>38</v>
      </c>
      <c r="I17" s="35" t="s">
        <v>38</v>
      </c>
      <c r="J17" s="35" t="s">
        <v>38</v>
      </c>
      <c r="K17" s="35" t="s">
        <v>38</v>
      </c>
      <c r="L17" s="31" t="s">
        <v>39</v>
      </c>
      <c r="M17" s="30"/>
      <c r="N17" s="31"/>
      <c r="O17" s="31">
        <v>25</v>
      </c>
      <c r="P17" s="36">
        <f t="shared" si="0"/>
        <v>25</v>
      </c>
      <c r="Q17" s="31">
        <v>8.38</v>
      </c>
      <c r="R17" s="31">
        <v>5.5</v>
      </c>
      <c r="S17" s="39">
        <v>5</v>
      </c>
      <c r="T17" s="36">
        <f t="shared" si="1"/>
        <v>51.09</v>
      </c>
      <c r="U17" s="31"/>
      <c r="V17" s="38">
        <f t="shared" si="2"/>
        <v>76.09</v>
      </c>
      <c r="W17" s="30"/>
      <c r="X17" s="31">
        <v>108</v>
      </c>
      <c r="Y17" s="31"/>
      <c r="Z17" s="31"/>
    </row>
    <row r="18" spans="1:26" ht="22.5" customHeight="1">
      <c r="A18" s="32">
        <v>77</v>
      </c>
      <c r="B18" s="33" t="s">
        <v>274</v>
      </c>
      <c r="C18" s="33" t="s">
        <v>46</v>
      </c>
      <c r="D18" s="24" t="s">
        <v>275</v>
      </c>
      <c r="E18" s="39">
        <v>3</v>
      </c>
      <c r="F18" s="35" t="s">
        <v>38</v>
      </c>
      <c r="G18" s="35" t="s">
        <v>38</v>
      </c>
      <c r="H18" s="35" t="s">
        <v>38</v>
      </c>
      <c r="I18" s="35" t="s">
        <v>38</v>
      </c>
      <c r="J18" s="35" t="s">
        <v>38</v>
      </c>
      <c r="K18" s="35" t="s">
        <v>38</v>
      </c>
      <c r="L18" s="31" t="s">
        <v>39</v>
      </c>
      <c r="M18" s="30"/>
      <c r="N18" s="31"/>
      <c r="O18" s="31">
        <v>20</v>
      </c>
      <c r="P18" s="36">
        <f t="shared" si="0"/>
        <v>20</v>
      </c>
      <c r="Q18" s="31">
        <v>9.63</v>
      </c>
      <c r="R18" s="31">
        <v>5.5</v>
      </c>
      <c r="S18" s="39">
        <v>3</v>
      </c>
      <c r="T18" s="36">
        <f t="shared" si="1"/>
        <v>55.965</v>
      </c>
      <c r="U18" s="31"/>
      <c r="V18" s="38">
        <f t="shared" si="2"/>
        <v>75.965</v>
      </c>
      <c r="W18" s="30">
        <v>20</v>
      </c>
      <c r="X18" s="31">
        <v>108</v>
      </c>
      <c r="Y18" s="31"/>
      <c r="Z18" s="31"/>
    </row>
    <row r="19" spans="1:26" ht="22.5" customHeight="1">
      <c r="A19" s="32">
        <v>99</v>
      </c>
      <c r="B19" s="33" t="s">
        <v>108</v>
      </c>
      <c r="C19" s="33" t="s">
        <v>109</v>
      </c>
      <c r="D19" s="24" t="s">
        <v>110</v>
      </c>
      <c r="E19" s="39">
        <v>2</v>
      </c>
      <c r="F19" s="35" t="s">
        <v>38</v>
      </c>
      <c r="G19" s="35" t="s">
        <v>38</v>
      </c>
      <c r="H19" s="35" t="s">
        <v>38</v>
      </c>
      <c r="I19" s="35" t="s">
        <v>38</v>
      </c>
      <c r="J19" s="35" t="s">
        <v>38</v>
      </c>
      <c r="K19" s="35" t="s">
        <v>38</v>
      </c>
      <c r="L19" s="31" t="s">
        <v>39</v>
      </c>
      <c r="M19" s="30"/>
      <c r="N19" s="31">
        <v>5</v>
      </c>
      <c r="O19" s="31">
        <v>25</v>
      </c>
      <c r="P19" s="36">
        <f t="shared" si="0"/>
        <v>30</v>
      </c>
      <c r="Q19" s="31">
        <v>7.94</v>
      </c>
      <c r="R19" s="31">
        <v>5.5</v>
      </c>
      <c r="S19" s="39">
        <v>2</v>
      </c>
      <c r="T19" s="36">
        <f t="shared" si="1"/>
        <v>45.67</v>
      </c>
      <c r="U19" s="31"/>
      <c r="V19" s="38">
        <f t="shared" si="2"/>
        <v>75.67</v>
      </c>
      <c r="W19" s="30"/>
      <c r="X19" s="31">
        <v>72</v>
      </c>
      <c r="Y19" s="31"/>
      <c r="Z19" s="31"/>
    </row>
    <row r="20" spans="1:26" ht="22.5" customHeight="1">
      <c r="A20" s="32">
        <v>167</v>
      </c>
      <c r="B20" s="33" t="s">
        <v>306</v>
      </c>
      <c r="C20" s="33" t="s">
        <v>307</v>
      </c>
      <c r="D20" s="24" t="s">
        <v>308</v>
      </c>
      <c r="E20" s="39">
        <v>2</v>
      </c>
      <c r="F20" s="35" t="s">
        <v>38</v>
      </c>
      <c r="G20" s="35" t="s">
        <v>38</v>
      </c>
      <c r="H20" s="35" t="s">
        <v>38</v>
      </c>
      <c r="I20" s="35" t="s">
        <v>38</v>
      </c>
      <c r="J20" s="35" t="s">
        <v>38</v>
      </c>
      <c r="K20" s="35" t="s">
        <v>38</v>
      </c>
      <c r="L20" s="31" t="s">
        <v>39</v>
      </c>
      <c r="M20" s="30"/>
      <c r="N20" s="31">
        <v>5</v>
      </c>
      <c r="O20" s="31">
        <v>25</v>
      </c>
      <c r="P20" s="36">
        <f t="shared" si="0"/>
        <v>30</v>
      </c>
      <c r="Q20" s="31">
        <v>7.82</v>
      </c>
      <c r="R20" s="31">
        <v>5.5</v>
      </c>
      <c r="S20" s="39">
        <v>2</v>
      </c>
      <c r="T20" s="36">
        <f t="shared" si="1"/>
        <v>45.010000000000005</v>
      </c>
      <c r="U20" s="31"/>
      <c r="V20" s="38">
        <f t="shared" si="2"/>
        <v>75.01</v>
      </c>
      <c r="W20" s="30"/>
      <c r="X20" s="31">
        <v>72</v>
      </c>
      <c r="Y20" s="31"/>
      <c r="Z20" s="31"/>
    </row>
    <row r="21" spans="1:26" ht="22.5" customHeight="1">
      <c r="A21" s="32">
        <v>18</v>
      </c>
      <c r="B21" s="33" t="s">
        <v>271</v>
      </c>
      <c r="C21" s="33" t="s">
        <v>272</v>
      </c>
      <c r="D21" s="24" t="s">
        <v>273</v>
      </c>
      <c r="E21" s="39">
        <v>3</v>
      </c>
      <c r="F21" s="35" t="s">
        <v>38</v>
      </c>
      <c r="G21" s="35" t="s">
        <v>38</v>
      </c>
      <c r="H21" s="35" t="s">
        <v>38</v>
      </c>
      <c r="I21" s="35" t="s">
        <v>38</v>
      </c>
      <c r="J21" s="35" t="s">
        <v>38</v>
      </c>
      <c r="K21" s="35" t="s">
        <v>38</v>
      </c>
      <c r="L21" s="31" t="s">
        <v>39</v>
      </c>
      <c r="M21" s="30"/>
      <c r="N21" s="31"/>
      <c r="O21" s="31">
        <v>25</v>
      </c>
      <c r="P21" s="36">
        <f t="shared" si="0"/>
        <v>25</v>
      </c>
      <c r="Q21" s="31">
        <v>8.5</v>
      </c>
      <c r="R21" s="31">
        <v>5.5</v>
      </c>
      <c r="S21" s="39">
        <v>3</v>
      </c>
      <c r="T21" s="36">
        <f t="shared" si="1"/>
        <v>49.75</v>
      </c>
      <c r="U21" s="31"/>
      <c r="V21" s="38">
        <f t="shared" si="2"/>
        <v>74.75</v>
      </c>
      <c r="W21" s="30"/>
      <c r="X21" s="31">
        <v>90</v>
      </c>
      <c r="Y21" s="31"/>
      <c r="Z21" s="31"/>
    </row>
    <row r="22" spans="1:26" ht="22.5" customHeight="1">
      <c r="A22" s="32">
        <v>3</v>
      </c>
      <c r="B22" s="33" t="s">
        <v>420</v>
      </c>
      <c r="C22" s="33" t="s">
        <v>353</v>
      </c>
      <c r="D22" s="24" t="s">
        <v>421</v>
      </c>
      <c r="E22" s="34">
        <v>4</v>
      </c>
      <c r="F22" s="35" t="s">
        <v>38</v>
      </c>
      <c r="G22" s="35" t="s">
        <v>38</v>
      </c>
      <c r="H22" s="35" t="s">
        <v>38</v>
      </c>
      <c r="I22" s="35" t="s">
        <v>38</v>
      </c>
      <c r="J22" s="35" t="s">
        <v>38</v>
      </c>
      <c r="K22" s="35" t="s">
        <v>38</v>
      </c>
      <c r="L22" s="31" t="s">
        <v>39</v>
      </c>
      <c r="M22" s="30"/>
      <c r="N22" s="31"/>
      <c r="O22" s="31">
        <v>25</v>
      </c>
      <c r="P22" s="36">
        <f t="shared" si="0"/>
        <v>25</v>
      </c>
      <c r="Q22" s="31">
        <v>8</v>
      </c>
      <c r="R22" s="31">
        <v>5.5</v>
      </c>
      <c r="S22" s="34">
        <v>4</v>
      </c>
      <c r="T22" s="36">
        <f t="shared" si="1"/>
        <v>48</v>
      </c>
      <c r="U22" s="37"/>
      <c r="V22" s="38">
        <f t="shared" si="2"/>
        <v>73</v>
      </c>
      <c r="W22" s="30"/>
      <c r="X22" s="31">
        <v>108</v>
      </c>
      <c r="Y22" s="31"/>
      <c r="Z22" s="31"/>
    </row>
    <row r="23" spans="1:26" ht="22.5" customHeight="1">
      <c r="A23" s="32">
        <v>44</v>
      </c>
      <c r="B23" s="33" t="s">
        <v>422</v>
      </c>
      <c r="C23" s="33" t="s">
        <v>423</v>
      </c>
      <c r="D23" s="24"/>
      <c r="E23" s="39">
        <v>3</v>
      </c>
      <c r="F23" s="35" t="s">
        <v>38</v>
      </c>
      <c r="G23" s="35" t="s">
        <v>38</v>
      </c>
      <c r="H23" s="35" t="s">
        <v>38</v>
      </c>
      <c r="I23" s="35" t="s">
        <v>38</v>
      </c>
      <c r="J23" s="35" t="s">
        <v>38</v>
      </c>
      <c r="K23" s="35" t="s">
        <v>38</v>
      </c>
      <c r="L23" s="31" t="s">
        <v>39</v>
      </c>
      <c r="M23" s="30"/>
      <c r="N23" s="31">
        <v>5</v>
      </c>
      <c r="O23" s="31">
        <v>25</v>
      </c>
      <c r="P23" s="36">
        <f t="shared" si="0"/>
        <v>30</v>
      </c>
      <c r="Q23" s="31">
        <v>7.26</v>
      </c>
      <c r="R23" s="31">
        <v>5.5</v>
      </c>
      <c r="S23" s="39">
        <v>3</v>
      </c>
      <c r="T23" s="36">
        <f t="shared" si="1"/>
        <v>42.93</v>
      </c>
      <c r="U23" s="31"/>
      <c r="V23" s="38">
        <f t="shared" si="2"/>
        <v>72.93</v>
      </c>
      <c r="W23" s="30"/>
      <c r="X23" s="31">
        <v>90</v>
      </c>
      <c r="Y23" s="31"/>
      <c r="Z23" s="31"/>
    </row>
    <row r="24" spans="1:26" ht="22.5" customHeight="1">
      <c r="A24" s="32">
        <v>165</v>
      </c>
      <c r="B24" s="33" t="s">
        <v>424</v>
      </c>
      <c r="C24" s="33" t="s">
        <v>71</v>
      </c>
      <c r="D24" s="24" t="s">
        <v>425</v>
      </c>
      <c r="E24" s="39" t="s">
        <v>62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35" t="s">
        <v>38</v>
      </c>
      <c r="L24" s="31" t="s">
        <v>39</v>
      </c>
      <c r="M24" s="30"/>
      <c r="N24" s="31"/>
      <c r="O24" s="31">
        <v>20</v>
      </c>
      <c r="P24" s="36">
        <f t="shared" si="0"/>
        <v>20</v>
      </c>
      <c r="Q24" s="31">
        <v>8.7</v>
      </c>
      <c r="R24" s="31">
        <v>5.5</v>
      </c>
      <c r="S24" s="39">
        <v>5</v>
      </c>
      <c r="T24" s="36">
        <f t="shared" si="1"/>
        <v>52.849999999999994</v>
      </c>
      <c r="U24" s="31"/>
      <c r="V24" s="38">
        <f t="shared" si="2"/>
        <v>72.85</v>
      </c>
      <c r="W24" s="30">
        <v>20</v>
      </c>
      <c r="X24" s="31">
        <v>129.6</v>
      </c>
      <c r="Y24" s="31"/>
      <c r="Z24" s="31"/>
    </row>
    <row r="25" spans="1:26" ht="22.5" customHeight="1">
      <c r="A25" s="32">
        <v>157</v>
      </c>
      <c r="B25" s="33" t="s">
        <v>139</v>
      </c>
      <c r="C25" s="33" t="s">
        <v>54</v>
      </c>
      <c r="D25" s="24" t="s">
        <v>140</v>
      </c>
      <c r="E25" s="39">
        <v>3</v>
      </c>
      <c r="F25" s="35" t="s">
        <v>38</v>
      </c>
      <c r="G25" s="35" t="s">
        <v>38</v>
      </c>
      <c r="H25" s="35" t="s">
        <v>38</v>
      </c>
      <c r="I25" s="35" t="s">
        <v>38</v>
      </c>
      <c r="J25" s="35" t="s">
        <v>38</v>
      </c>
      <c r="K25" s="35" t="s">
        <v>38</v>
      </c>
      <c r="L25" s="31" t="s">
        <v>39</v>
      </c>
      <c r="M25" s="30"/>
      <c r="N25" s="31"/>
      <c r="O25" s="31">
        <v>25</v>
      </c>
      <c r="P25" s="36">
        <f t="shared" si="0"/>
        <v>25</v>
      </c>
      <c r="Q25" s="31">
        <v>8.15</v>
      </c>
      <c r="R25" s="31">
        <v>5.5</v>
      </c>
      <c r="S25" s="39">
        <v>3</v>
      </c>
      <c r="T25" s="36">
        <f t="shared" si="1"/>
        <v>47.825</v>
      </c>
      <c r="U25" s="31"/>
      <c r="V25" s="38">
        <f t="shared" si="2"/>
        <v>72.825</v>
      </c>
      <c r="W25" s="30"/>
      <c r="X25" s="31">
        <v>90</v>
      </c>
      <c r="Y25" s="31"/>
      <c r="Z25" s="31"/>
    </row>
    <row r="26" spans="1:26" ht="22.5" customHeight="1">
      <c r="A26" s="32">
        <v>171</v>
      </c>
      <c r="B26" s="33" t="s">
        <v>77</v>
      </c>
      <c r="C26" s="33" t="s">
        <v>76</v>
      </c>
      <c r="D26" s="24" t="s">
        <v>78</v>
      </c>
      <c r="E26" s="39">
        <v>3</v>
      </c>
      <c r="F26" s="35" t="s">
        <v>38</v>
      </c>
      <c r="G26" s="35" t="s">
        <v>38</v>
      </c>
      <c r="H26" s="35" t="s">
        <v>38</v>
      </c>
      <c r="I26" s="35" t="s">
        <v>38</v>
      </c>
      <c r="J26" s="35" t="s">
        <v>38</v>
      </c>
      <c r="K26" s="35" t="s">
        <v>38</v>
      </c>
      <c r="L26" s="31" t="s">
        <v>39</v>
      </c>
      <c r="M26" s="30"/>
      <c r="N26" s="31"/>
      <c r="O26" s="31">
        <v>20</v>
      </c>
      <c r="P26" s="36">
        <f t="shared" si="0"/>
        <v>20</v>
      </c>
      <c r="Q26" s="31">
        <v>9.04</v>
      </c>
      <c r="R26" s="31">
        <v>5.5</v>
      </c>
      <c r="S26" s="39">
        <v>3</v>
      </c>
      <c r="T26" s="36">
        <f t="shared" si="1"/>
        <v>52.72</v>
      </c>
      <c r="U26" s="31"/>
      <c r="V26" s="38">
        <f t="shared" si="2"/>
        <v>72.72</v>
      </c>
      <c r="W26" s="30">
        <v>20</v>
      </c>
      <c r="X26" s="31">
        <v>108</v>
      </c>
      <c r="Y26" s="31"/>
      <c r="Z26" s="31"/>
    </row>
    <row r="27" spans="1:26" ht="22.5" customHeight="1">
      <c r="A27" s="32">
        <v>224</v>
      </c>
      <c r="B27" s="33" t="s">
        <v>426</v>
      </c>
      <c r="C27" s="33" t="s">
        <v>72</v>
      </c>
      <c r="D27" s="24" t="s">
        <v>73</v>
      </c>
      <c r="E27" s="39">
        <v>3</v>
      </c>
      <c r="F27" s="35" t="s">
        <v>38</v>
      </c>
      <c r="G27" s="35" t="s">
        <v>38</v>
      </c>
      <c r="H27" s="35" t="s">
        <v>38</v>
      </c>
      <c r="I27" s="35" t="s">
        <v>38</v>
      </c>
      <c r="J27" s="35" t="s">
        <v>38</v>
      </c>
      <c r="K27" s="35" t="s">
        <v>38</v>
      </c>
      <c r="L27" s="31" t="s">
        <v>39</v>
      </c>
      <c r="M27" s="30"/>
      <c r="N27" s="31"/>
      <c r="O27" s="31">
        <v>25</v>
      </c>
      <c r="P27" s="36">
        <f t="shared" si="0"/>
        <v>25</v>
      </c>
      <c r="Q27" s="31">
        <v>8.05</v>
      </c>
      <c r="R27" s="31">
        <v>5.5</v>
      </c>
      <c r="S27" s="39">
        <v>3</v>
      </c>
      <c r="T27" s="36">
        <f t="shared" si="1"/>
        <v>47.275000000000006</v>
      </c>
      <c r="U27" s="31"/>
      <c r="V27" s="38">
        <f t="shared" si="2"/>
        <v>72.275</v>
      </c>
      <c r="W27" s="30"/>
      <c r="X27" s="31">
        <v>90</v>
      </c>
      <c r="Y27" s="31"/>
      <c r="Z27" s="31"/>
    </row>
    <row r="28" spans="1:26" ht="22.5" customHeight="1">
      <c r="A28" s="32">
        <v>186</v>
      </c>
      <c r="B28" s="33" t="s">
        <v>427</v>
      </c>
      <c r="C28" s="33" t="s">
        <v>428</v>
      </c>
      <c r="D28" s="24" t="s">
        <v>429</v>
      </c>
      <c r="E28" s="39" t="s">
        <v>50</v>
      </c>
      <c r="F28" s="35" t="s">
        <v>38</v>
      </c>
      <c r="G28" s="35" t="s">
        <v>38</v>
      </c>
      <c r="H28" s="35" t="s">
        <v>38</v>
      </c>
      <c r="I28" s="35" t="s">
        <v>38</v>
      </c>
      <c r="J28" s="35" t="s">
        <v>38</v>
      </c>
      <c r="K28" s="35" t="s">
        <v>38</v>
      </c>
      <c r="L28" s="31" t="s">
        <v>39</v>
      </c>
      <c r="M28" s="30"/>
      <c r="N28" s="31">
        <v>5</v>
      </c>
      <c r="O28" s="31">
        <v>20</v>
      </c>
      <c r="P28" s="36">
        <f t="shared" si="0"/>
        <v>25</v>
      </c>
      <c r="Q28" s="31">
        <v>7.86</v>
      </c>
      <c r="R28" s="31">
        <v>5.5</v>
      </c>
      <c r="S28" s="39">
        <v>4</v>
      </c>
      <c r="T28" s="36">
        <f t="shared" si="1"/>
        <v>47.230000000000004</v>
      </c>
      <c r="U28" s="31"/>
      <c r="V28" s="38">
        <f t="shared" si="2"/>
        <v>72.23</v>
      </c>
      <c r="W28" s="30"/>
      <c r="X28" s="31">
        <v>108</v>
      </c>
      <c r="Y28" s="31"/>
      <c r="Z28" s="31"/>
    </row>
    <row r="29" spans="1:26" ht="22.5" customHeight="1">
      <c r="A29" s="32">
        <v>146</v>
      </c>
      <c r="B29" s="33" t="s">
        <v>216</v>
      </c>
      <c r="C29" s="33" t="s">
        <v>217</v>
      </c>
      <c r="D29" s="24" t="s">
        <v>218</v>
      </c>
      <c r="E29" s="39">
        <v>4</v>
      </c>
      <c r="F29" s="35" t="s">
        <v>38</v>
      </c>
      <c r="G29" s="35" t="s">
        <v>38</v>
      </c>
      <c r="H29" s="35" t="s">
        <v>38</v>
      </c>
      <c r="I29" s="35" t="s">
        <v>38</v>
      </c>
      <c r="J29" s="35" t="s">
        <v>38</v>
      </c>
      <c r="K29" s="35" t="s">
        <v>38</v>
      </c>
      <c r="L29" s="31" t="s">
        <v>39</v>
      </c>
      <c r="M29" s="30"/>
      <c r="N29" s="31"/>
      <c r="O29" s="31">
        <v>15</v>
      </c>
      <c r="P29" s="36">
        <f t="shared" si="0"/>
        <v>15</v>
      </c>
      <c r="Q29" s="31">
        <v>9.61</v>
      </c>
      <c r="R29" s="31">
        <v>5.5</v>
      </c>
      <c r="S29" s="39">
        <v>4</v>
      </c>
      <c r="T29" s="36">
        <f t="shared" si="1"/>
        <v>56.855</v>
      </c>
      <c r="U29" s="31"/>
      <c r="V29" s="38">
        <f t="shared" si="2"/>
        <v>71.85499999999999</v>
      </c>
      <c r="W29" s="30">
        <v>50</v>
      </c>
      <c r="X29" s="31">
        <v>162</v>
      </c>
      <c r="Y29" s="31"/>
      <c r="Z29" s="31"/>
    </row>
    <row r="30" spans="1:26" ht="22.5" customHeight="1">
      <c r="A30" s="32">
        <v>176</v>
      </c>
      <c r="B30" s="33" t="s">
        <v>430</v>
      </c>
      <c r="C30" s="33" t="s">
        <v>54</v>
      </c>
      <c r="D30" s="24" t="s">
        <v>431</v>
      </c>
      <c r="E30" s="39" t="s">
        <v>62</v>
      </c>
      <c r="F30" s="35" t="s">
        <v>38</v>
      </c>
      <c r="G30" s="35" t="s">
        <v>38</v>
      </c>
      <c r="H30" s="35" t="s">
        <v>38</v>
      </c>
      <c r="I30" s="35" t="s">
        <v>38</v>
      </c>
      <c r="J30" s="35" t="s">
        <v>38</v>
      </c>
      <c r="K30" s="35" t="s">
        <v>38</v>
      </c>
      <c r="L30" s="31" t="s">
        <v>39</v>
      </c>
      <c r="M30" s="30"/>
      <c r="N30" s="31"/>
      <c r="O30" s="31">
        <v>20</v>
      </c>
      <c r="P30" s="36">
        <f t="shared" si="0"/>
        <v>20</v>
      </c>
      <c r="Q30" s="31">
        <v>8.49</v>
      </c>
      <c r="R30" s="31">
        <v>5.5</v>
      </c>
      <c r="S30" s="39">
        <v>5</v>
      </c>
      <c r="T30" s="36">
        <f t="shared" si="1"/>
        <v>51.695</v>
      </c>
      <c r="U30" s="31"/>
      <c r="V30" s="38">
        <f t="shared" si="2"/>
        <v>71.695</v>
      </c>
      <c r="W30" s="30"/>
      <c r="X30" s="31">
        <v>108</v>
      </c>
      <c r="Y30" s="31"/>
      <c r="Z30" s="31"/>
    </row>
    <row r="31" spans="1:26" ht="22.5" customHeight="1">
      <c r="A31" s="32">
        <v>207</v>
      </c>
      <c r="B31" s="33" t="s">
        <v>123</v>
      </c>
      <c r="C31" s="33" t="s">
        <v>68</v>
      </c>
      <c r="D31" s="24" t="s">
        <v>124</v>
      </c>
      <c r="E31" s="39">
        <v>4</v>
      </c>
      <c r="F31" s="35" t="s">
        <v>38</v>
      </c>
      <c r="G31" s="35" t="s">
        <v>38</v>
      </c>
      <c r="H31" s="35" t="s">
        <v>38</v>
      </c>
      <c r="I31" s="35" t="s">
        <v>38</v>
      </c>
      <c r="J31" s="35" t="s">
        <v>38</v>
      </c>
      <c r="K31" s="35" t="s">
        <v>38</v>
      </c>
      <c r="L31" s="31" t="s">
        <v>39</v>
      </c>
      <c r="M31" s="30"/>
      <c r="N31" s="31"/>
      <c r="O31" s="31">
        <v>20</v>
      </c>
      <c r="P31" s="36">
        <f t="shared" si="0"/>
        <v>20</v>
      </c>
      <c r="Q31" s="31">
        <v>8.65</v>
      </c>
      <c r="R31" s="31">
        <v>5.5</v>
      </c>
      <c r="S31" s="39">
        <v>4</v>
      </c>
      <c r="T31" s="36">
        <f t="shared" si="1"/>
        <v>51.575</v>
      </c>
      <c r="U31" s="31"/>
      <c r="V31" s="38">
        <f t="shared" si="2"/>
        <v>71.575</v>
      </c>
      <c r="W31" s="30"/>
      <c r="X31" s="31">
        <v>108</v>
      </c>
      <c r="Y31" s="31"/>
      <c r="Z31" s="31"/>
    </row>
    <row r="32" spans="1:26" ht="22.5" customHeight="1">
      <c r="A32" s="32">
        <v>149</v>
      </c>
      <c r="B32" s="33" t="s">
        <v>432</v>
      </c>
      <c r="C32" s="33" t="s">
        <v>433</v>
      </c>
      <c r="D32" s="24" t="s">
        <v>434</v>
      </c>
      <c r="E32" s="39">
        <v>6</v>
      </c>
      <c r="F32" s="35" t="s">
        <v>38</v>
      </c>
      <c r="G32" s="35" t="s">
        <v>38</v>
      </c>
      <c r="H32" s="35" t="s">
        <v>38</v>
      </c>
      <c r="I32" s="35" t="s">
        <v>38</v>
      </c>
      <c r="J32" s="35" t="s">
        <v>38</v>
      </c>
      <c r="K32" s="35" t="s">
        <v>38</v>
      </c>
      <c r="L32" s="31" t="s">
        <v>39</v>
      </c>
      <c r="M32" s="30"/>
      <c r="N32" s="31"/>
      <c r="O32" s="31">
        <v>20</v>
      </c>
      <c r="P32" s="36">
        <f t="shared" si="0"/>
        <v>20</v>
      </c>
      <c r="Q32" s="31">
        <v>8.28</v>
      </c>
      <c r="R32" s="31">
        <v>5.5</v>
      </c>
      <c r="S32" s="39">
        <v>6</v>
      </c>
      <c r="T32" s="36">
        <f t="shared" si="1"/>
        <v>51.54</v>
      </c>
      <c r="U32" s="31"/>
      <c r="V32" s="38">
        <f t="shared" si="2"/>
        <v>71.53999999999999</v>
      </c>
      <c r="W32" s="30"/>
      <c r="X32" s="31">
        <v>108</v>
      </c>
      <c r="Y32" s="31"/>
      <c r="Z32" s="31"/>
    </row>
    <row r="33" spans="1:26" ht="22.5" customHeight="1">
      <c r="A33" s="32">
        <v>94</v>
      </c>
      <c r="B33" s="33" t="s">
        <v>380</v>
      </c>
      <c r="C33" s="33" t="s">
        <v>41</v>
      </c>
      <c r="D33" s="24" t="s">
        <v>381</v>
      </c>
      <c r="E33" s="39" t="s">
        <v>50</v>
      </c>
      <c r="F33" s="35" t="s">
        <v>38</v>
      </c>
      <c r="G33" s="35" t="s">
        <v>38</v>
      </c>
      <c r="H33" s="35" t="s">
        <v>38</v>
      </c>
      <c r="I33" s="35" t="s">
        <v>38</v>
      </c>
      <c r="J33" s="35" t="s">
        <v>38</v>
      </c>
      <c r="K33" s="35" t="s">
        <v>38</v>
      </c>
      <c r="L33" s="31" t="s">
        <v>39</v>
      </c>
      <c r="M33" s="30"/>
      <c r="N33" s="31">
        <v>5</v>
      </c>
      <c r="O33" s="31">
        <v>20</v>
      </c>
      <c r="P33" s="36">
        <f t="shared" si="0"/>
        <v>25</v>
      </c>
      <c r="Q33" s="31">
        <v>7.66</v>
      </c>
      <c r="R33" s="31">
        <v>5.5</v>
      </c>
      <c r="S33" s="39">
        <v>4</v>
      </c>
      <c r="T33" s="36">
        <f t="shared" si="1"/>
        <v>46.13</v>
      </c>
      <c r="U33" s="31"/>
      <c r="V33" s="38">
        <f t="shared" si="2"/>
        <v>71.13</v>
      </c>
      <c r="W33" s="30"/>
      <c r="X33" s="31">
        <v>108</v>
      </c>
      <c r="Y33" s="31"/>
      <c r="Z33" s="31"/>
    </row>
    <row r="34" spans="1:26" ht="22.5" customHeight="1">
      <c r="A34" s="32">
        <v>166</v>
      </c>
      <c r="B34" s="33" t="s">
        <v>435</v>
      </c>
      <c r="C34" s="33" t="s">
        <v>71</v>
      </c>
      <c r="D34" s="24" t="s">
        <v>436</v>
      </c>
      <c r="E34" s="39">
        <v>3</v>
      </c>
      <c r="F34" s="35" t="s">
        <v>38</v>
      </c>
      <c r="G34" s="35" t="s">
        <v>38</v>
      </c>
      <c r="H34" s="35" t="s">
        <v>38</v>
      </c>
      <c r="I34" s="35" t="s">
        <v>38</v>
      </c>
      <c r="J34" s="35" t="s">
        <v>38</v>
      </c>
      <c r="K34" s="35" t="s">
        <v>38</v>
      </c>
      <c r="L34" s="31" t="s">
        <v>39</v>
      </c>
      <c r="M34" s="30"/>
      <c r="N34" s="31"/>
      <c r="O34" s="31">
        <v>20</v>
      </c>
      <c r="P34" s="36">
        <f t="shared" si="0"/>
        <v>20</v>
      </c>
      <c r="Q34" s="31">
        <v>8.7</v>
      </c>
      <c r="R34" s="31">
        <v>5.5</v>
      </c>
      <c r="S34" s="39">
        <v>3</v>
      </c>
      <c r="T34" s="36">
        <f t="shared" si="1"/>
        <v>50.849999999999994</v>
      </c>
      <c r="U34" s="31"/>
      <c r="V34" s="38">
        <f t="shared" si="2"/>
        <v>70.85</v>
      </c>
      <c r="W34" s="30">
        <v>20</v>
      </c>
      <c r="X34" s="31">
        <v>108</v>
      </c>
      <c r="Y34" s="31"/>
      <c r="Z34" s="31"/>
    </row>
    <row r="35" spans="1:26" ht="22.5" customHeight="1">
      <c r="A35" s="32">
        <v>57</v>
      </c>
      <c r="B35" s="33" t="s">
        <v>378</v>
      </c>
      <c r="C35" s="33" t="s">
        <v>252</v>
      </c>
      <c r="D35" s="24" t="s">
        <v>379</v>
      </c>
      <c r="E35" s="39">
        <v>4</v>
      </c>
      <c r="F35" s="35" t="s">
        <v>38</v>
      </c>
      <c r="G35" s="35" t="s">
        <v>38</v>
      </c>
      <c r="H35" s="35" t="s">
        <v>38</v>
      </c>
      <c r="I35" s="35" t="s">
        <v>38</v>
      </c>
      <c r="J35" s="35" t="s">
        <v>38</v>
      </c>
      <c r="K35" s="35" t="s">
        <v>38</v>
      </c>
      <c r="L35" s="31" t="s">
        <v>39</v>
      </c>
      <c r="M35" s="30"/>
      <c r="N35" s="31">
        <v>5</v>
      </c>
      <c r="O35" s="31">
        <v>20</v>
      </c>
      <c r="P35" s="36">
        <f t="shared" si="0"/>
        <v>25</v>
      </c>
      <c r="Q35" s="31">
        <v>7.58</v>
      </c>
      <c r="R35" s="31">
        <v>5.5</v>
      </c>
      <c r="S35" s="39">
        <v>4</v>
      </c>
      <c r="T35" s="36">
        <f t="shared" si="1"/>
        <v>45.69</v>
      </c>
      <c r="U35" s="31"/>
      <c r="V35" s="38">
        <f t="shared" si="2"/>
        <v>70.69</v>
      </c>
      <c r="W35" s="30"/>
      <c r="X35" s="31">
        <v>108</v>
      </c>
      <c r="Y35" s="31"/>
      <c r="Z35" s="31"/>
    </row>
    <row r="36" spans="1:26" ht="22.5" customHeight="1">
      <c r="A36" s="32">
        <v>151</v>
      </c>
      <c r="B36" s="33" t="s">
        <v>437</v>
      </c>
      <c r="C36" s="33" t="s">
        <v>438</v>
      </c>
      <c r="D36" s="24" t="s">
        <v>439</v>
      </c>
      <c r="E36" s="39">
        <v>2</v>
      </c>
      <c r="F36" s="35" t="s">
        <v>38</v>
      </c>
      <c r="G36" s="35" t="s">
        <v>38</v>
      </c>
      <c r="H36" s="35" t="s">
        <v>38</v>
      </c>
      <c r="I36" s="35" t="s">
        <v>38</v>
      </c>
      <c r="J36" s="35" t="s">
        <v>38</v>
      </c>
      <c r="K36" s="35" t="s">
        <v>38</v>
      </c>
      <c r="L36" s="31" t="s">
        <v>39</v>
      </c>
      <c r="M36" s="30"/>
      <c r="N36" s="31"/>
      <c r="O36" s="31">
        <v>20</v>
      </c>
      <c r="P36" s="36">
        <f t="shared" si="0"/>
        <v>20</v>
      </c>
      <c r="Q36" s="31">
        <v>8.84</v>
      </c>
      <c r="R36" s="31">
        <v>5.5</v>
      </c>
      <c r="S36" s="39">
        <v>2</v>
      </c>
      <c r="T36" s="36">
        <f t="shared" si="1"/>
        <v>50.62</v>
      </c>
      <c r="U36" s="31"/>
      <c r="V36" s="38">
        <f t="shared" si="2"/>
        <v>70.62</v>
      </c>
      <c r="W36" s="30">
        <v>20</v>
      </c>
      <c r="X36" s="31">
        <v>86.4</v>
      </c>
      <c r="Y36" s="31"/>
      <c r="Z36" s="31"/>
    </row>
    <row r="37" spans="1:26" ht="22.5" customHeight="1">
      <c r="A37" s="32">
        <v>49</v>
      </c>
      <c r="B37" s="33" t="s">
        <v>440</v>
      </c>
      <c r="C37" s="33" t="s">
        <v>402</v>
      </c>
      <c r="D37" s="24" t="s">
        <v>441</v>
      </c>
      <c r="E37" s="39" t="s">
        <v>62</v>
      </c>
      <c r="F37" s="35" t="s">
        <v>38</v>
      </c>
      <c r="G37" s="35" t="s">
        <v>38</v>
      </c>
      <c r="H37" s="35" t="s">
        <v>38</v>
      </c>
      <c r="I37" s="35" t="s">
        <v>38</v>
      </c>
      <c r="J37" s="35" t="s">
        <v>38</v>
      </c>
      <c r="K37" s="35" t="s">
        <v>38</v>
      </c>
      <c r="L37" s="31" t="s">
        <v>39</v>
      </c>
      <c r="M37" s="30"/>
      <c r="N37" s="31"/>
      <c r="O37" s="31">
        <v>15</v>
      </c>
      <c r="P37" s="36">
        <f t="shared" si="0"/>
        <v>15</v>
      </c>
      <c r="Q37" s="31">
        <v>9.2</v>
      </c>
      <c r="R37" s="31">
        <v>5.5</v>
      </c>
      <c r="S37" s="39">
        <v>5</v>
      </c>
      <c r="T37" s="36">
        <f t="shared" si="1"/>
        <v>55.599999999999994</v>
      </c>
      <c r="U37" s="31"/>
      <c r="V37" s="38">
        <f t="shared" si="2"/>
        <v>70.6</v>
      </c>
      <c r="W37" s="30">
        <v>20</v>
      </c>
      <c r="X37" s="31">
        <v>129.6</v>
      </c>
      <c r="Y37" s="31"/>
      <c r="Z37" s="31"/>
    </row>
    <row r="38" spans="1:26" ht="22.5" customHeight="1">
      <c r="A38" s="32">
        <v>1</v>
      </c>
      <c r="B38" s="33" t="s">
        <v>442</v>
      </c>
      <c r="C38" s="33" t="s">
        <v>54</v>
      </c>
      <c r="D38" s="24" t="s">
        <v>443</v>
      </c>
      <c r="E38" s="34">
        <v>6</v>
      </c>
      <c r="F38" s="35" t="s">
        <v>38</v>
      </c>
      <c r="G38" s="35" t="s">
        <v>38</v>
      </c>
      <c r="H38" s="35" t="s">
        <v>38</v>
      </c>
      <c r="I38" s="35" t="s">
        <v>38</v>
      </c>
      <c r="J38" s="35" t="s">
        <v>38</v>
      </c>
      <c r="K38" s="35" t="s">
        <v>38</v>
      </c>
      <c r="L38" s="31" t="s">
        <v>39</v>
      </c>
      <c r="M38" s="31"/>
      <c r="N38" s="31"/>
      <c r="O38" s="31">
        <v>20</v>
      </c>
      <c r="P38" s="36">
        <f t="shared" si="0"/>
        <v>20</v>
      </c>
      <c r="Q38" s="49">
        <v>8.08</v>
      </c>
      <c r="R38" s="31">
        <v>5.5</v>
      </c>
      <c r="S38" s="34">
        <v>6</v>
      </c>
      <c r="T38" s="36">
        <f t="shared" si="1"/>
        <v>50.44</v>
      </c>
      <c r="U38" s="37"/>
      <c r="V38" s="38">
        <f t="shared" si="2"/>
        <v>70.44</v>
      </c>
      <c r="W38" s="30"/>
      <c r="X38" s="31">
        <v>108</v>
      </c>
      <c r="Y38" s="31"/>
      <c r="Z38" s="31"/>
    </row>
    <row r="39" spans="1:26" ht="22.5" customHeight="1">
      <c r="A39" s="32">
        <v>68</v>
      </c>
      <c r="B39" s="33" t="s">
        <v>444</v>
      </c>
      <c r="C39" s="33" t="s">
        <v>95</v>
      </c>
      <c r="D39" s="24" t="s">
        <v>445</v>
      </c>
      <c r="E39" s="39">
        <v>4</v>
      </c>
      <c r="F39" s="35" t="s">
        <v>38</v>
      </c>
      <c r="G39" s="35" t="s">
        <v>38</v>
      </c>
      <c r="H39" s="35" t="s">
        <v>38</v>
      </c>
      <c r="I39" s="35" t="s">
        <v>38</v>
      </c>
      <c r="J39" s="35" t="s">
        <v>38</v>
      </c>
      <c r="K39" s="35" t="s">
        <v>38</v>
      </c>
      <c r="L39" s="31" t="s">
        <v>39</v>
      </c>
      <c r="M39" s="30"/>
      <c r="N39" s="31">
        <v>5</v>
      </c>
      <c r="O39" s="31">
        <v>25</v>
      </c>
      <c r="P39" s="36">
        <f t="shared" si="0"/>
        <v>30</v>
      </c>
      <c r="Q39" s="31">
        <v>6.61</v>
      </c>
      <c r="R39" s="31">
        <v>5.5</v>
      </c>
      <c r="S39" s="39">
        <v>4</v>
      </c>
      <c r="T39" s="36">
        <f t="shared" si="1"/>
        <v>40.355000000000004</v>
      </c>
      <c r="U39" s="31"/>
      <c r="V39" s="38">
        <f t="shared" si="2"/>
        <v>70.355</v>
      </c>
      <c r="W39" s="30"/>
      <c r="X39" s="31">
        <v>108</v>
      </c>
      <c r="Y39" s="31"/>
      <c r="Z39" s="31"/>
    </row>
    <row r="40" spans="1:26" ht="22.5" customHeight="1">
      <c r="A40" s="32">
        <v>117</v>
      </c>
      <c r="B40" s="33" t="s">
        <v>446</v>
      </c>
      <c r="C40" s="33" t="s">
        <v>410</v>
      </c>
      <c r="D40" s="24" t="s">
        <v>447</v>
      </c>
      <c r="E40" s="39">
        <v>4</v>
      </c>
      <c r="F40" s="35" t="s">
        <v>38</v>
      </c>
      <c r="G40" s="35" t="s">
        <v>38</v>
      </c>
      <c r="H40" s="35" t="s">
        <v>38</v>
      </c>
      <c r="I40" s="35" t="s">
        <v>38</v>
      </c>
      <c r="J40" s="35" t="s">
        <v>38</v>
      </c>
      <c r="K40" s="35" t="s">
        <v>38</v>
      </c>
      <c r="L40" s="31" t="s">
        <v>39</v>
      </c>
      <c r="M40" s="30"/>
      <c r="N40" s="31"/>
      <c r="O40" s="31">
        <v>20</v>
      </c>
      <c r="P40" s="36">
        <f t="shared" si="0"/>
        <v>20</v>
      </c>
      <c r="Q40" s="31">
        <v>8.41</v>
      </c>
      <c r="R40" s="31">
        <v>5.5</v>
      </c>
      <c r="S40" s="39">
        <v>4</v>
      </c>
      <c r="T40" s="36">
        <f t="shared" si="1"/>
        <v>50.255</v>
      </c>
      <c r="U40" s="31"/>
      <c r="V40" s="38">
        <f t="shared" si="2"/>
        <v>70.255</v>
      </c>
      <c r="W40" s="30"/>
      <c r="X40" s="31">
        <v>108</v>
      </c>
      <c r="Y40" s="31"/>
      <c r="Z40" s="31"/>
    </row>
    <row r="41" spans="1:26" ht="22.5" customHeight="1">
      <c r="A41" s="32">
        <v>135</v>
      </c>
      <c r="B41" s="33" t="s">
        <v>262</v>
      </c>
      <c r="C41" s="33" t="s">
        <v>263</v>
      </c>
      <c r="D41" s="24" t="s">
        <v>264</v>
      </c>
      <c r="E41" s="39">
        <v>4</v>
      </c>
      <c r="F41" s="35" t="s">
        <v>38</v>
      </c>
      <c r="G41" s="35" t="s">
        <v>38</v>
      </c>
      <c r="H41" s="35" t="s">
        <v>38</v>
      </c>
      <c r="I41" s="35" t="s">
        <v>38</v>
      </c>
      <c r="J41" s="35" t="s">
        <v>38</v>
      </c>
      <c r="K41" s="35" t="s">
        <v>38</v>
      </c>
      <c r="L41" s="31" t="s">
        <v>39</v>
      </c>
      <c r="M41" s="30"/>
      <c r="N41" s="31"/>
      <c r="O41" s="31">
        <v>15</v>
      </c>
      <c r="P41" s="36">
        <f t="shared" si="0"/>
        <v>15</v>
      </c>
      <c r="Q41" s="31">
        <v>9.27</v>
      </c>
      <c r="R41" s="31">
        <v>5.5</v>
      </c>
      <c r="S41" s="39">
        <v>4</v>
      </c>
      <c r="T41" s="36">
        <f t="shared" si="1"/>
        <v>54.985</v>
      </c>
      <c r="U41" s="31"/>
      <c r="V41" s="38">
        <f t="shared" si="2"/>
        <v>69.985</v>
      </c>
      <c r="W41" s="30">
        <v>20</v>
      </c>
      <c r="X41" s="31">
        <v>129.6</v>
      </c>
      <c r="Y41" s="31"/>
      <c r="Z41" s="31"/>
    </row>
    <row r="42" spans="1:26" ht="22.5" customHeight="1">
      <c r="A42" s="32">
        <v>85</v>
      </c>
      <c r="B42" s="33" t="s">
        <v>345</v>
      </c>
      <c r="C42" s="33" t="s">
        <v>130</v>
      </c>
      <c r="D42" s="24" t="s">
        <v>346</v>
      </c>
      <c r="E42" s="39">
        <v>3</v>
      </c>
      <c r="F42" s="35" t="s">
        <v>38</v>
      </c>
      <c r="G42" s="35" t="s">
        <v>38</v>
      </c>
      <c r="H42" s="35" t="s">
        <v>38</v>
      </c>
      <c r="I42" s="35" t="s">
        <v>38</v>
      </c>
      <c r="J42" s="35" t="s">
        <v>38</v>
      </c>
      <c r="K42" s="35" t="s">
        <v>38</v>
      </c>
      <c r="L42" s="31" t="s">
        <v>39</v>
      </c>
      <c r="M42" s="30"/>
      <c r="N42" s="31">
        <v>5</v>
      </c>
      <c r="O42" s="31">
        <v>20</v>
      </c>
      <c r="P42" s="36">
        <f t="shared" si="0"/>
        <v>25</v>
      </c>
      <c r="Q42" s="31">
        <v>7.61</v>
      </c>
      <c r="R42" s="31">
        <v>5.5</v>
      </c>
      <c r="S42" s="39">
        <v>3</v>
      </c>
      <c r="T42" s="36">
        <f t="shared" si="1"/>
        <v>44.855000000000004</v>
      </c>
      <c r="U42" s="31"/>
      <c r="V42" s="38">
        <f t="shared" si="2"/>
        <v>69.855</v>
      </c>
      <c r="W42" s="30"/>
      <c r="X42" s="31">
        <v>90</v>
      </c>
      <c r="Y42" s="31"/>
      <c r="Z42" s="31"/>
    </row>
    <row r="43" spans="1:26" ht="22.5" customHeight="1">
      <c r="A43" s="32">
        <v>24</v>
      </c>
      <c r="B43" s="33" t="s">
        <v>170</v>
      </c>
      <c r="C43" s="33" t="s">
        <v>164</v>
      </c>
      <c r="D43" s="24" t="s">
        <v>165</v>
      </c>
      <c r="E43" s="39">
        <v>2</v>
      </c>
      <c r="F43" s="35" t="s">
        <v>38</v>
      </c>
      <c r="G43" s="35" t="s">
        <v>38</v>
      </c>
      <c r="H43" s="35" t="s">
        <v>38</v>
      </c>
      <c r="I43" s="35" t="s">
        <v>38</v>
      </c>
      <c r="J43" s="35" t="s">
        <v>38</v>
      </c>
      <c r="K43" s="35" t="s">
        <v>38</v>
      </c>
      <c r="L43" s="31" t="s">
        <v>39</v>
      </c>
      <c r="M43" s="30"/>
      <c r="N43" s="31"/>
      <c r="O43" s="31">
        <v>25</v>
      </c>
      <c r="P43" s="36">
        <f t="shared" si="0"/>
        <v>25</v>
      </c>
      <c r="Q43" s="31">
        <v>7.78</v>
      </c>
      <c r="R43" s="31">
        <v>5.5</v>
      </c>
      <c r="S43" s="39">
        <v>2</v>
      </c>
      <c r="T43" s="36">
        <f t="shared" si="1"/>
        <v>44.79</v>
      </c>
      <c r="U43" s="31"/>
      <c r="V43" s="38">
        <f t="shared" si="2"/>
        <v>69.78999999999999</v>
      </c>
      <c r="W43" s="30"/>
      <c r="X43" s="31">
        <v>72</v>
      </c>
      <c r="Y43" s="31"/>
      <c r="Z43" s="31"/>
    </row>
    <row r="44" spans="1:26" ht="22.5" customHeight="1">
      <c r="A44" s="32">
        <v>76</v>
      </c>
      <c r="B44" s="33" t="s">
        <v>276</v>
      </c>
      <c r="C44" s="33" t="s">
        <v>46</v>
      </c>
      <c r="D44" s="24" t="s">
        <v>277</v>
      </c>
      <c r="E44" s="39">
        <v>4</v>
      </c>
      <c r="F44" s="35" t="s">
        <v>38</v>
      </c>
      <c r="G44" s="35" t="s">
        <v>38</v>
      </c>
      <c r="H44" s="35" t="s">
        <v>38</v>
      </c>
      <c r="I44" s="35" t="s">
        <v>38</v>
      </c>
      <c r="J44" s="35" t="s">
        <v>38</v>
      </c>
      <c r="K44" s="35" t="s">
        <v>38</v>
      </c>
      <c r="L44" s="31" t="s">
        <v>39</v>
      </c>
      <c r="M44" s="30"/>
      <c r="N44" s="31"/>
      <c r="O44" s="31">
        <v>20</v>
      </c>
      <c r="P44" s="36">
        <f t="shared" si="0"/>
        <v>20</v>
      </c>
      <c r="Q44" s="31">
        <v>8.28</v>
      </c>
      <c r="R44" s="31">
        <v>5.5</v>
      </c>
      <c r="S44" s="39">
        <v>4</v>
      </c>
      <c r="T44" s="36">
        <f t="shared" si="1"/>
        <v>49.54</v>
      </c>
      <c r="U44" s="31"/>
      <c r="V44" s="38">
        <f t="shared" si="2"/>
        <v>69.53999999999999</v>
      </c>
      <c r="W44" s="30"/>
      <c r="X44" s="31">
        <v>108</v>
      </c>
      <c r="Y44" s="31"/>
      <c r="Z44" s="31"/>
    </row>
    <row r="45" spans="1:26" ht="22.5" customHeight="1">
      <c r="A45" s="32">
        <v>74</v>
      </c>
      <c r="B45" s="33" t="s">
        <v>244</v>
      </c>
      <c r="C45" s="33" t="s">
        <v>54</v>
      </c>
      <c r="D45" s="24" t="s">
        <v>245</v>
      </c>
      <c r="E45" s="39">
        <v>2</v>
      </c>
      <c r="F45" s="35" t="s">
        <v>38</v>
      </c>
      <c r="G45" s="35" t="s">
        <v>38</v>
      </c>
      <c r="H45" s="35" t="s">
        <v>38</v>
      </c>
      <c r="I45" s="35" t="s">
        <v>38</v>
      </c>
      <c r="J45" s="35" t="s">
        <v>38</v>
      </c>
      <c r="K45" s="35" t="s">
        <v>38</v>
      </c>
      <c r="L45" s="31" t="s">
        <v>39</v>
      </c>
      <c r="M45" s="30"/>
      <c r="N45" s="31"/>
      <c r="O45" s="31">
        <v>20</v>
      </c>
      <c r="P45" s="36">
        <f t="shared" si="0"/>
        <v>20</v>
      </c>
      <c r="Q45" s="31">
        <v>8.64</v>
      </c>
      <c r="R45" s="31">
        <v>5.5</v>
      </c>
      <c r="S45" s="39">
        <v>2</v>
      </c>
      <c r="T45" s="36">
        <f t="shared" si="1"/>
        <v>49.52</v>
      </c>
      <c r="U45" s="31"/>
      <c r="V45" s="38">
        <f t="shared" si="2"/>
        <v>69.52000000000001</v>
      </c>
      <c r="W45" s="30">
        <v>20</v>
      </c>
      <c r="X45" s="31">
        <v>86.4</v>
      </c>
      <c r="Y45" s="31"/>
      <c r="Z45" s="31"/>
    </row>
    <row r="46" spans="1:26" ht="22.5" customHeight="1">
      <c r="A46" s="32">
        <v>8</v>
      </c>
      <c r="B46" s="33" t="s">
        <v>448</v>
      </c>
      <c r="C46" s="33" t="s">
        <v>68</v>
      </c>
      <c r="D46" s="24" t="s">
        <v>449</v>
      </c>
      <c r="E46" s="34" t="s">
        <v>50</v>
      </c>
      <c r="F46" s="35" t="s">
        <v>38</v>
      </c>
      <c r="G46" s="35" t="s">
        <v>38</v>
      </c>
      <c r="H46" s="35" t="s">
        <v>38</v>
      </c>
      <c r="I46" s="35" t="s">
        <v>38</v>
      </c>
      <c r="J46" s="35" t="s">
        <v>38</v>
      </c>
      <c r="K46" s="35" t="s">
        <v>38</v>
      </c>
      <c r="L46" s="31" t="s">
        <v>39</v>
      </c>
      <c r="M46" s="30"/>
      <c r="N46" s="31"/>
      <c r="O46" s="31">
        <v>15</v>
      </c>
      <c r="P46" s="36">
        <f t="shared" si="0"/>
        <v>15</v>
      </c>
      <c r="Q46" s="31">
        <v>9.17</v>
      </c>
      <c r="R46" s="31">
        <v>5.5</v>
      </c>
      <c r="S46" s="34">
        <v>4</v>
      </c>
      <c r="T46" s="36">
        <f t="shared" si="1"/>
        <v>54.435</v>
      </c>
      <c r="U46" s="37"/>
      <c r="V46" s="38">
        <f t="shared" si="2"/>
        <v>69.435</v>
      </c>
      <c r="W46" s="30">
        <v>20</v>
      </c>
      <c r="X46" s="31">
        <v>129.6</v>
      </c>
      <c r="Y46" s="31"/>
      <c r="Z46" s="31"/>
    </row>
    <row r="47" spans="1:26" ht="22.5" customHeight="1">
      <c r="A47" s="32">
        <v>153</v>
      </c>
      <c r="B47" s="33" t="s">
        <v>221</v>
      </c>
      <c r="C47" s="33" t="s">
        <v>82</v>
      </c>
      <c r="D47" s="24" t="s">
        <v>222</v>
      </c>
      <c r="E47" s="39">
        <v>3</v>
      </c>
      <c r="F47" s="35" t="s">
        <v>38</v>
      </c>
      <c r="G47" s="35" t="s">
        <v>38</v>
      </c>
      <c r="H47" s="35" t="s">
        <v>38</v>
      </c>
      <c r="I47" s="35" t="s">
        <v>38</v>
      </c>
      <c r="J47" s="35" t="s">
        <v>38</v>
      </c>
      <c r="K47" s="35" t="s">
        <v>38</v>
      </c>
      <c r="L47" s="31" t="s">
        <v>39</v>
      </c>
      <c r="M47" s="30"/>
      <c r="N47" s="31"/>
      <c r="O47" s="31">
        <v>20</v>
      </c>
      <c r="P47" s="36">
        <f t="shared" si="0"/>
        <v>20</v>
      </c>
      <c r="Q47" s="31">
        <v>8.44</v>
      </c>
      <c r="R47" s="31">
        <v>5.5</v>
      </c>
      <c r="S47" s="39">
        <v>3</v>
      </c>
      <c r="T47" s="36">
        <f t="shared" si="1"/>
        <v>49.419999999999995</v>
      </c>
      <c r="U47" s="31"/>
      <c r="V47" s="38">
        <f t="shared" si="2"/>
        <v>69.41999999999999</v>
      </c>
      <c r="W47" s="30"/>
      <c r="X47" s="31">
        <v>90</v>
      </c>
      <c r="Y47" s="31"/>
      <c r="Z47" s="31"/>
    </row>
    <row r="48" spans="1:26" ht="22.5" customHeight="1">
      <c r="A48" s="32">
        <v>188</v>
      </c>
      <c r="B48" s="33" t="s">
        <v>450</v>
      </c>
      <c r="C48" s="33" t="s">
        <v>350</v>
      </c>
      <c r="D48" s="24" t="s">
        <v>351</v>
      </c>
      <c r="E48" s="39">
        <v>4</v>
      </c>
      <c r="F48" s="35" t="s">
        <v>38</v>
      </c>
      <c r="G48" s="35" t="s">
        <v>38</v>
      </c>
      <c r="H48" s="35" t="s">
        <v>38</v>
      </c>
      <c r="I48" s="35" t="s">
        <v>38</v>
      </c>
      <c r="J48" s="35" t="s">
        <v>38</v>
      </c>
      <c r="K48" s="35" t="s">
        <v>38</v>
      </c>
      <c r="L48" s="31" t="s">
        <v>39</v>
      </c>
      <c r="M48" s="30"/>
      <c r="N48" s="31"/>
      <c r="O48" s="31">
        <v>20</v>
      </c>
      <c r="P48" s="36">
        <f t="shared" si="0"/>
        <v>20</v>
      </c>
      <c r="Q48" s="31">
        <v>8.12</v>
      </c>
      <c r="R48" s="31">
        <v>5.5</v>
      </c>
      <c r="S48" s="39">
        <v>4</v>
      </c>
      <c r="T48" s="36">
        <f t="shared" si="1"/>
        <v>48.66</v>
      </c>
      <c r="U48" s="31"/>
      <c r="V48" s="38">
        <f t="shared" si="2"/>
        <v>68.66</v>
      </c>
      <c r="W48" s="30"/>
      <c r="X48" s="31">
        <v>108</v>
      </c>
      <c r="Y48" s="31"/>
      <c r="Z48" s="31"/>
    </row>
    <row r="49" spans="1:26" ht="22.5" customHeight="1">
      <c r="A49" s="32">
        <v>143</v>
      </c>
      <c r="B49" s="33" t="s">
        <v>451</v>
      </c>
      <c r="C49" s="33" t="s">
        <v>209</v>
      </c>
      <c r="D49" s="24" t="s">
        <v>452</v>
      </c>
      <c r="E49" s="39">
        <v>3</v>
      </c>
      <c r="F49" s="35" t="s">
        <v>38</v>
      </c>
      <c r="G49" s="35" t="s">
        <v>38</v>
      </c>
      <c r="H49" s="35" t="s">
        <v>38</v>
      </c>
      <c r="I49" s="35" t="s">
        <v>38</v>
      </c>
      <c r="J49" s="35" t="s">
        <v>38</v>
      </c>
      <c r="K49" s="35" t="s">
        <v>38</v>
      </c>
      <c r="L49" s="31" t="s">
        <v>39</v>
      </c>
      <c r="M49" s="30"/>
      <c r="N49" s="31"/>
      <c r="O49" s="31">
        <v>20</v>
      </c>
      <c r="P49" s="36">
        <f t="shared" si="0"/>
        <v>20</v>
      </c>
      <c r="Q49" s="31">
        <v>8.29</v>
      </c>
      <c r="R49" s="31">
        <v>5.5</v>
      </c>
      <c r="S49" s="39">
        <v>3</v>
      </c>
      <c r="T49" s="36">
        <f t="shared" si="1"/>
        <v>48.595</v>
      </c>
      <c r="U49" s="31"/>
      <c r="V49" s="38">
        <f t="shared" si="2"/>
        <v>68.595</v>
      </c>
      <c r="W49" s="30"/>
      <c r="X49" s="31">
        <v>90</v>
      </c>
      <c r="Y49" s="31"/>
      <c r="Z49" s="31"/>
    </row>
    <row r="50" spans="1:26" ht="22.5" customHeight="1">
      <c r="A50" s="32">
        <v>155</v>
      </c>
      <c r="B50" s="33" t="s">
        <v>63</v>
      </c>
      <c r="C50" s="33" t="s">
        <v>64</v>
      </c>
      <c r="D50" s="24" t="s">
        <v>65</v>
      </c>
      <c r="E50" s="39">
        <v>5</v>
      </c>
      <c r="F50" s="35" t="s">
        <v>38</v>
      </c>
      <c r="G50" s="35" t="s">
        <v>38</v>
      </c>
      <c r="H50" s="35" t="s">
        <v>38</v>
      </c>
      <c r="I50" s="35" t="s">
        <v>38</v>
      </c>
      <c r="J50" s="35" t="s">
        <v>38</v>
      </c>
      <c r="K50" s="35" t="s">
        <v>38</v>
      </c>
      <c r="L50" s="31" t="s">
        <v>39</v>
      </c>
      <c r="M50" s="30"/>
      <c r="N50" s="31"/>
      <c r="O50" s="31">
        <v>20</v>
      </c>
      <c r="P50" s="36">
        <f t="shared" si="0"/>
        <v>20</v>
      </c>
      <c r="Q50" s="31">
        <v>7.89</v>
      </c>
      <c r="R50" s="31">
        <v>5.5</v>
      </c>
      <c r="S50" s="39">
        <v>5</v>
      </c>
      <c r="T50" s="36">
        <f t="shared" si="1"/>
        <v>48.394999999999996</v>
      </c>
      <c r="U50" s="31"/>
      <c r="V50" s="38">
        <f t="shared" si="2"/>
        <v>68.395</v>
      </c>
      <c r="W50" s="30"/>
      <c r="X50" s="31">
        <v>108</v>
      </c>
      <c r="Y50" s="31"/>
      <c r="Z50" s="31"/>
    </row>
    <row r="51" spans="1:26" ht="22.5" customHeight="1">
      <c r="A51" s="32">
        <v>116</v>
      </c>
      <c r="B51" s="33" t="s">
        <v>186</v>
      </c>
      <c r="C51" s="33" t="s">
        <v>109</v>
      </c>
      <c r="D51" s="24" t="s">
        <v>187</v>
      </c>
      <c r="E51" s="39">
        <v>3</v>
      </c>
      <c r="F51" s="35" t="s">
        <v>38</v>
      </c>
      <c r="G51" s="35" t="s">
        <v>38</v>
      </c>
      <c r="H51" s="35" t="s">
        <v>38</v>
      </c>
      <c r="I51" s="35" t="s">
        <v>38</v>
      </c>
      <c r="J51" s="35" t="s">
        <v>38</v>
      </c>
      <c r="K51" s="35" t="s">
        <v>38</v>
      </c>
      <c r="L51" s="31" t="s">
        <v>39</v>
      </c>
      <c r="M51" s="30"/>
      <c r="N51" s="31"/>
      <c r="O51" s="31">
        <v>20</v>
      </c>
      <c r="P51" s="36">
        <f t="shared" si="0"/>
        <v>20</v>
      </c>
      <c r="Q51" s="31">
        <v>8.23</v>
      </c>
      <c r="R51" s="31">
        <v>5.5</v>
      </c>
      <c r="S51" s="39">
        <v>3</v>
      </c>
      <c r="T51" s="36">
        <f t="shared" si="1"/>
        <v>48.265</v>
      </c>
      <c r="U51" s="31"/>
      <c r="V51" s="38">
        <f t="shared" si="2"/>
        <v>68.265</v>
      </c>
      <c r="W51" s="30"/>
      <c r="X51" s="31">
        <v>90</v>
      </c>
      <c r="Y51" s="31"/>
      <c r="Z51" s="31"/>
    </row>
    <row r="52" spans="1:26" ht="22.5" customHeight="1">
      <c r="A52" s="32">
        <v>32</v>
      </c>
      <c r="B52" s="33" t="s">
        <v>453</v>
      </c>
      <c r="C52" s="33" t="s">
        <v>454</v>
      </c>
      <c r="D52" s="24" t="s">
        <v>455</v>
      </c>
      <c r="E52" s="39">
        <v>2</v>
      </c>
      <c r="F52" s="35" t="s">
        <v>38</v>
      </c>
      <c r="G52" s="35" t="s">
        <v>38</v>
      </c>
      <c r="H52" s="35" t="s">
        <v>38</v>
      </c>
      <c r="I52" s="35" t="s">
        <v>38</v>
      </c>
      <c r="J52" s="35" t="s">
        <v>38</v>
      </c>
      <c r="K52" s="35" t="s">
        <v>38</v>
      </c>
      <c r="L52" s="31" t="s">
        <v>39</v>
      </c>
      <c r="M52" s="30"/>
      <c r="N52" s="31"/>
      <c r="O52" s="31">
        <v>25</v>
      </c>
      <c r="P52" s="36">
        <f t="shared" si="0"/>
        <v>25</v>
      </c>
      <c r="Q52" s="31">
        <v>7.5</v>
      </c>
      <c r="R52" s="31">
        <v>5.5</v>
      </c>
      <c r="S52" s="39">
        <v>2</v>
      </c>
      <c r="T52" s="36">
        <f t="shared" si="1"/>
        <v>43.25</v>
      </c>
      <c r="U52" s="31"/>
      <c r="V52" s="38">
        <f t="shared" si="2"/>
        <v>68.25</v>
      </c>
      <c r="W52" s="30"/>
      <c r="X52" s="31">
        <v>72</v>
      </c>
      <c r="Y52" s="31"/>
      <c r="Z52" s="31"/>
    </row>
    <row r="53" spans="1:26" ht="22.5" customHeight="1">
      <c r="A53" s="32">
        <v>61</v>
      </c>
      <c r="B53" s="33" t="s">
        <v>456</v>
      </c>
      <c r="C53" s="33" t="s">
        <v>457</v>
      </c>
      <c r="D53" s="24" t="s">
        <v>458</v>
      </c>
      <c r="E53" s="39">
        <v>2</v>
      </c>
      <c r="F53" s="35" t="s">
        <v>38</v>
      </c>
      <c r="G53" s="35" t="s">
        <v>38</v>
      </c>
      <c r="H53" s="35" t="s">
        <v>38</v>
      </c>
      <c r="I53" s="35" t="s">
        <v>38</v>
      </c>
      <c r="J53" s="35" t="s">
        <v>38</v>
      </c>
      <c r="K53" s="35" t="s">
        <v>38</v>
      </c>
      <c r="L53" s="31" t="s">
        <v>39</v>
      </c>
      <c r="M53" s="30"/>
      <c r="N53" s="31"/>
      <c r="O53" s="31">
        <v>25</v>
      </c>
      <c r="P53" s="36">
        <f t="shared" si="0"/>
        <v>25</v>
      </c>
      <c r="Q53" s="31">
        <v>7.5</v>
      </c>
      <c r="R53" s="31">
        <v>5.5</v>
      </c>
      <c r="S53" s="39">
        <v>2</v>
      </c>
      <c r="T53" s="36">
        <f t="shared" si="1"/>
        <v>43.25</v>
      </c>
      <c r="U53" s="31"/>
      <c r="V53" s="38">
        <f t="shared" si="2"/>
        <v>68.25</v>
      </c>
      <c r="W53" s="30"/>
      <c r="X53" s="31">
        <v>72</v>
      </c>
      <c r="Y53" s="31"/>
      <c r="Z53" s="31"/>
    </row>
    <row r="54" spans="1:26" ht="22.5" customHeight="1">
      <c r="A54" s="32">
        <v>177</v>
      </c>
      <c r="B54" s="33" t="s">
        <v>459</v>
      </c>
      <c r="C54" s="33" t="s">
        <v>174</v>
      </c>
      <c r="D54" s="24" t="s">
        <v>460</v>
      </c>
      <c r="E54" s="39">
        <v>3</v>
      </c>
      <c r="F54" s="35" t="s">
        <v>38</v>
      </c>
      <c r="G54" s="35" t="s">
        <v>38</v>
      </c>
      <c r="H54" s="35" t="s">
        <v>38</v>
      </c>
      <c r="I54" s="35" t="s">
        <v>38</v>
      </c>
      <c r="J54" s="35" t="s">
        <v>38</v>
      </c>
      <c r="K54" s="35" t="s">
        <v>38</v>
      </c>
      <c r="L54" s="31" t="s">
        <v>39</v>
      </c>
      <c r="M54" s="30"/>
      <c r="N54" s="31"/>
      <c r="O54" s="31">
        <v>20</v>
      </c>
      <c r="P54" s="36">
        <f t="shared" si="0"/>
        <v>20</v>
      </c>
      <c r="Q54" s="31">
        <v>8.2</v>
      </c>
      <c r="R54" s="31">
        <v>5.5</v>
      </c>
      <c r="S54" s="39">
        <v>3</v>
      </c>
      <c r="T54" s="36">
        <f t="shared" si="1"/>
        <v>48.099999999999994</v>
      </c>
      <c r="U54" s="31"/>
      <c r="V54" s="38">
        <f t="shared" si="2"/>
        <v>68.1</v>
      </c>
      <c r="W54" s="30"/>
      <c r="X54" s="31">
        <v>90</v>
      </c>
      <c r="Y54" s="31"/>
      <c r="Z54" s="31"/>
    </row>
    <row r="55" spans="1:26" ht="22.5" customHeight="1">
      <c r="A55" s="32">
        <v>185</v>
      </c>
      <c r="B55" s="33" t="s">
        <v>461</v>
      </c>
      <c r="C55" s="33" t="s">
        <v>95</v>
      </c>
      <c r="D55" s="24" t="s">
        <v>462</v>
      </c>
      <c r="E55" s="39">
        <v>4</v>
      </c>
      <c r="F55" s="35" t="s">
        <v>38</v>
      </c>
      <c r="G55" s="35" t="s">
        <v>38</v>
      </c>
      <c r="H55" s="35" t="s">
        <v>38</v>
      </c>
      <c r="I55" s="35" t="s">
        <v>38</v>
      </c>
      <c r="J55" s="35" t="s">
        <v>38</v>
      </c>
      <c r="K55" s="35" t="s">
        <v>38</v>
      </c>
      <c r="L55" s="31" t="s">
        <v>39</v>
      </c>
      <c r="M55" s="30"/>
      <c r="N55" s="31"/>
      <c r="O55" s="31">
        <v>15</v>
      </c>
      <c r="P55" s="36">
        <f t="shared" si="0"/>
        <v>15</v>
      </c>
      <c r="Q55" s="31">
        <v>8.89</v>
      </c>
      <c r="R55" s="31">
        <v>5.5</v>
      </c>
      <c r="S55" s="39">
        <v>4</v>
      </c>
      <c r="T55" s="36">
        <f t="shared" si="1"/>
        <v>52.895</v>
      </c>
      <c r="U55" s="31"/>
      <c r="V55" s="38">
        <f t="shared" si="2"/>
        <v>67.89500000000001</v>
      </c>
      <c r="W55" s="30">
        <v>20</v>
      </c>
      <c r="X55" s="31">
        <v>129.6</v>
      </c>
      <c r="Y55" s="31"/>
      <c r="Z55" s="31"/>
    </row>
    <row r="56" spans="1:26" ht="22.5" customHeight="1">
      <c r="A56" s="32">
        <v>108</v>
      </c>
      <c r="B56" s="33" t="s">
        <v>149</v>
      </c>
      <c r="C56" s="33" t="s">
        <v>142</v>
      </c>
      <c r="D56" s="24" t="s">
        <v>150</v>
      </c>
      <c r="E56" s="39">
        <v>4</v>
      </c>
      <c r="F56" s="35" t="s">
        <v>38</v>
      </c>
      <c r="G56" s="35" t="s">
        <v>38</v>
      </c>
      <c r="H56" s="35" t="s">
        <v>38</v>
      </c>
      <c r="I56" s="35" t="s">
        <v>38</v>
      </c>
      <c r="J56" s="35" t="s">
        <v>38</v>
      </c>
      <c r="K56" s="35" t="s">
        <v>38</v>
      </c>
      <c r="L56" s="31" t="s">
        <v>39</v>
      </c>
      <c r="M56" s="30"/>
      <c r="N56" s="31"/>
      <c r="O56" s="31">
        <v>20</v>
      </c>
      <c r="P56" s="36">
        <f t="shared" si="0"/>
        <v>20</v>
      </c>
      <c r="Q56" s="31">
        <v>7.94</v>
      </c>
      <c r="R56" s="31">
        <v>5.5</v>
      </c>
      <c r="S56" s="39">
        <v>4</v>
      </c>
      <c r="T56" s="36">
        <f t="shared" si="1"/>
        <v>47.67</v>
      </c>
      <c r="U56" s="31"/>
      <c r="V56" s="38">
        <f t="shared" si="2"/>
        <v>67.67</v>
      </c>
      <c r="W56" s="30"/>
      <c r="X56" s="31">
        <v>108</v>
      </c>
      <c r="Y56" s="31"/>
      <c r="Z56" s="31"/>
    </row>
    <row r="57" spans="1:26" ht="22.5" customHeight="1">
      <c r="A57" s="32">
        <v>19</v>
      </c>
      <c r="B57" s="33" t="s">
        <v>370</v>
      </c>
      <c r="C57" s="33" t="s">
        <v>371</v>
      </c>
      <c r="D57" s="24" t="s">
        <v>372</v>
      </c>
      <c r="E57" s="39">
        <v>2</v>
      </c>
      <c r="F57" s="35" t="s">
        <v>38</v>
      </c>
      <c r="G57" s="35" t="s">
        <v>38</v>
      </c>
      <c r="H57" s="35" t="s">
        <v>38</v>
      </c>
      <c r="I57" s="35" t="s">
        <v>38</v>
      </c>
      <c r="J57" s="35" t="s">
        <v>38</v>
      </c>
      <c r="K57" s="35" t="s">
        <v>38</v>
      </c>
      <c r="L57" s="31" t="s">
        <v>39</v>
      </c>
      <c r="M57" s="30"/>
      <c r="N57" s="31"/>
      <c r="O57" s="31">
        <v>15</v>
      </c>
      <c r="P57" s="36">
        <f t="shared" si="0"/>
        <v>15</v>
      </c>
      <c r="Q57" s="31">
        <v>9.2</v>
      </c>
      <c r="R57" s="31">
        <v>5.5</v>
      </c>
      <c r="S57" s="39">
        <v>2</v>
      </c>
      <c r="T57" s="36">
        <f t="shared" si="1"/>
        <v>52.599999999999994</v>
      </c>
      <c r="U57" s="31"/>
      <c r="V57" s="38">
        <f t="shared" si="2"/>
        <v>67.6</v>
      </c>
      <c r="W57" s="30"/>
      <c r="X57" s="31">
        <v>72</v>
      </c>
      <c r="Y57" s="31"/>
      <c r="Z57" s="31"/>
    </row>
    <row r="58" spans="1:26" ht="22.5" customHeight="1">
      <c r="A58" s="32">
        <v>89</v>
      </c>
      <c r="B58" s="33" t="s">
        <v>84</v>
      </c>
      <c r="C58" s="33" t="s">
        <v>85</v>
      </c>
      <c r="D58" s="24" t="s">
        <v>86</v>
      </c>
      <c r="E58" s="39">
        <v>3</v>
      </c>
      <c r="F58" s="35" t="s">
        <v>38</v>
      </c>
      <c r="G58" s="35" t="s">
        <v>38</v>
      </c>
      <c r="H58" s="35" t="s">
        <v>38</v>
      </c>
      <c r="I58" s="35" t="s">
        <v>38</v>
      </c>
      <c r="J58" s="35" t="s">
        <v>38</v>
      </c>
      <c r="K58" s="35" t="s">
        <v>38</v>
      </c>
      <c r="L58" s="31" t="s">
        <v>39</v>
      </c>
      <c r="M58" s="30"/>
      <c r="N58" s="31"/>
      <c r="O58" s="31">
        <v>25</v>
      </c>
      <c r="P58" s="36">
        <f t="shared" si="0"/>
        <v>25</v>
      </c>
      <c r="Q58" s="31">
        <v>7.19</v>
      </c>
      <c r="R58" s="31">
        <v>5.5</v>
      </c>
      <c r="S58" s="39">
        <v>3</v>
      </c>
      <c r="T58" s="36">
        <f t="shared" si="1"/>
        <v>42.545</v>
      </c>
      <c r="U58" s="31"/>
      <c r="V58" s="38">
        <f t="shared" si="2"/>
        <v>67.545</v>
      </c>
      <c r="W58" s="30"/>
      <c r="X58" s="31">
        <v>90</v>
      </c>
      <c r="Y58" s="31"/>
      <c r="Z58" s="31"/>
    </row>
    <row r="59" spans="1:26" ht="22.5" customHeight="1">
      <c r="A59" s="32">
        <v>39</v>
      </c>
      <c r="B59" s="33" t="s">
        <v>463</v>
      </c>
      <c r="C59" s="33" t="s">
        <v>464</v>
      </c>
      <c r="D59" s="24" t="s">
        <v>465</v>
      </c>
      <c r="E59" s="39" t="s">
        <v>50</v>
      </c>
      <c r="F59" s="35" t="s">
        <v>38</v>
      </c>
      <c r="G59" s="35" t="s">
        <v>38</v>
      </c>
      <c r="H59" s="35" t="s">
        <v>38</v>
      </c>
      <c r="I59" s="35" t="s">
        <v>38</v>
      </c>
      <c r="J59" s="35" t="s">
        <v>38</v>
      </c>
      <c r="K59" s="35" t="s">
        <v>38</v>
      </c>
      <c r="L59" s="31" t="s">
        <v>39</v>
      </c>
      <c r="M59" s="30"/>
      <c r="N59" s="31">
        <v>5</v>
      </c>
      <c r="O59" s="31">
        <v>15</v>
      </c>
      <c r="P59" s="36">
        <f t="shared" si="0"/>
        <v>20</v>
      </c>
      <c r="Q59" s="31">
        <v>7.91</v>
      </c>
      <c r="R59" s="31">
        <v>5.5</v>
      </c>
      <c r="S59" s="39">
        <v>4</v>
      </c>
      <c r="T59" s="36">
        <f t="shared" si="1"/>
        <v>47.505</v>
      </c>
      <c r="U59" s="31"/>
      <c r="V59" s="38">
        <f t="shared" si="2"/>
        <v>67.505</v>
      </c>
      <c r="W59" s="30"/>
      <c r="X59" s="31">
        <v>108</v>
      </c>
      <c r="Y59" s="31"/>
      <c r="Z59" s="31"/>
    </row>
    <row r="60" spans="1:26" ht="22.5" customHeight="1">
      <c r="A60" s="32">
        <v>230</v>
      </c>
      <c r="B60" s="33" t="s">
        <v>352</v>
      </c>
      <c r="C60" s="33" t="s">
        <v>214</v>
      </c>
      <c r="D60" s="41">
        <v>1211993153952</v>
      </c>
      <c r="E60" s="51">
        <v>4</v>
      </c>
      <c r="F60" s="35" t="s">
        <v>38</v>
      </c>
      <c r="G60" s="35" t="s">
        <v>38</v>
      </c>
      <c r="H60" s="35" t="s">
        <v>38</v>
      </c>
      <c r="I60" s="35" t="s">
        <v>38</v>
      </c>
      <c r="J60" s="35" t="s">
        <v>38</v>
      </c>
      <c r="K60" s="35" t="s">
        <v>38</v>
      </c>
      <c r="L60" s="31" t="s">
        <v>39</v>
      </c>
      <c r="M60" s="30"/>
      <c r="N60" s="31"/>
      <c r="O60" s="31">
        <v>25</v>
      </c>
      <c r="P60" s="36">
        <f t="shared" si="0"/>
        <v>25</v>
      </c>
      <c r="Q60" s="31">
        <v>7</v>
      </c>
      <c r="R60" s="31">
        <v>5.5</v>
      </c>
      <c r="S60" s="51">
        <v>4</v>
      </c>
      <c r="T60" s="36">
        <f t="shared" si="1"/>
        <v>42.5</v>
      </c>
      <c r="U60" s="31"/>
      <c r="V60" s="38">
        <f t="shared" si="2"/>
        <v>67.5</v>
      </c>
      <c r="W60" s="30"/>
      <c r="X60" s="31">
        <v>108</v>
      </c>
      <c r="Y60" s="31"/>
      <c r="Z60" s="31"/>
    </row>
    <row r="61" spans="1:26" ht="22.5" customHeight="1">
      <c r="A61" s="32">
        <v>45</v>
      </c>
      <c r="B61" s="33" t="s">
        <v>166</v>
      </c>
      <c r="C61" s="33" t="s">
        <v>167</v>
      </c>
      <c r="D61" s="24" t="s">
        <v>466</v>
      </c>
      <c r="E61" s="39">
        <v>2</v>
      </c>
      <c r="F61" s="35" t="s">
        <v>38</v>
      </c>
      <c r="G61" s="35" t="s">
        <v>38</v>
      </c>
      <c r="H61" s="35" t="s">
        <v>38</v>
      </c>
      <c r="I61" s="35" t="s">
        <v>38</v>
      </c>
      <c r="J61" s="35" t="s">
        <v>38</v>
      </c>
      <c r="K61" s="35" t="s">
        <v>38</v>
      </c>
      <c r="L61" s="31" t="s">
        <v>39</v>
      </c>
      <c r="M61" s="30"/>
      <c r="N61" s="31"/>
      <c r="O61" s="31">
        <v>20</v>
      </c>
      <c r="P61" s="36">
        <f t="shared" si="0"/>
        <v>20</v>
      </c>
      <c r="Q61" s="31">
        <v>8.27</v>
      </c>
      <c r="R61" s="31">
        <v>5.5</v>
      </c>
      <c r="S61" s="39">
        <v>2</v>
      </c>
      <c r="T61" s="36">
        <f t="shared" si="1"/>
        <v>47.485</v>
      </c>
      <c r="U61" s="31"/>
      <c r="V61" s="38">
        <f t="shared" si="2"/>
        <v>67.485</v>
      </c>
      <c r="W61" s="30"/>
      <c r="X61" s="31">
        <v>72</v>
      </c>
      <c r="Y61" s="31"/>
      <c r="Z61" s="31"/>
    </row>
    <row r="62" spans="1:26" ht="22.5" customHeight="1">
      <c r="A62" s="32">
        <v>55</v>
      </c>
      <c r="B62" s="33" t="s">
        <v>155</v>
      </c>
      <c r="C62" s="33" t="s">
        <v>156</v>
      </c>
      <c r="D62" s="24" t="s">
        <v>157</v>
      </c>
      <c r="E62" s="39">
        <v>4</v>
      </c>
      <c r="F62" s="35" t="s">
        <v>38</v>
      </c>
      <c r="G62" s="35" t="s">
        <v>38</v>
      </c>
      <c r="H62" s="35" t="s">
        <v>38</v>
      </c>
      <c r="I62" s="35" t="s">
        <v>38</v>
      </c>
      <c r="J62" s="35" t="s">
        <v>38</v>
      </c>
      <c r="K62" s="35" t="s">
        <v>38</v>
      </c>
      <c r="L62" s="31" t="s">
        <v>39</v>
      </c>
      <c r="M62" s="30"/>
      <c r="N62" s="31"/>
      <c r="O62" s="31">
        <v>20</v>
      </c>
      <c r="P62" s="36">
        <f t="shared" si="0"/>
        <v>20</v>
      </c>
      <c r="Q62" s="31">
        <v>7.9</v>
      </c>
      <c r="R62" s="31">
        <v>5.5</v>
      </c>
      <c r="S62" s="39">
        <v>4</v>
      </c>
      <c r="T62" s="36">
        <f t="shared" si="1"/>
        <v>47.45</v>
      </c>
      <c r="U62" s="31"/>
      <c r="V62" s="38">
        <f t="shared" si="2"/>
        <v>67.45</v>
      </c>
      <c r="W62" s="30"/>
      <c r="X62" s="31">
        <v>108</v>
      </c>
      <c r="Y62" s="31"/>
      <c r="Z62" s="31"/>
    </row>
    <row r="63" spans="1:26" ht="22.5" customHeight="1">
      <c r="A63" s="32">
        <v>98</v>
      </c>
      <c r="B63" s="33" t="s">
        <v>246</v>
      </c>
      <c r="C63" s="33" t="s">
        <v>95</v>
      </c>
      <c r="D63" s="24" t="s">
        <v>247</v>
      </c>
      <c r="E63" s="39">
        <v>2</v>
      </c>
      <c r="F63" s="35" t="s">
        <v>38</v>
      </c>
      <c r="G63" s="35" t="s">
        <v>38</v>
      </c>
      <c r="H63" s="35" t="s">
        <v>38</v>
      </c>
      <c r="I63" s="35" t="s">
        <v>38</v>
      </c>
      <c r="J63" s="35" t="s">
        <v>38</v>
      </c>
      <c r="K63" s="35" t="s">
        <v>38</v>
      </c>
      <c r="L63" s="31" t="s">
        <v>39</v>
      </c>
      <c r="M63" s="30"/>
      <c r="N63" s="31"/>
      <c r="O63" s="31">
        <v>25</v>
      </c>
      <c r="P63" s="36">
        <f t="shared" si="0"/>
        <v>25</v>
      </c>
      <c r="Q63" s="31">
        <v>7.3</v>
      </c>
      <c r="R63" s="31">
        <v>5.5</v>
      </c>
      <c r="S63" s="39">
        <v>2</v>
      </c>
      <c r="T63" s="36">
        <f t="shared" si="1"/>
        <v>42.15</v>
      </c>
      <c r="U63" s="31"/>
      <c r="V63" s="38">
        <f t="shared" si="2"/>
        <v>67.15</v>
      </c>
      <c r="W63" s="30"/>
      <c r="X63" s="31">
        <v>72</v>
      </c>
      <c r="Y63" s="31"/>
      <c r="Z63" s="31"/>
    </row>
    <row r="64" spans="1:26" ht="22.5" customHeight="1">
      <c r="A64" s="32">
        <v>59</v>
      </c>
      <c r="B64" s="33" t="s">
        <v>467</v>
      </c>
      <c r="C64" s="33" t="s">
        <v>359</v>
      </c>
      <c r="D64" s="24" t="s">
        <v>468</v>
      </c>
      <c r="E64" s="39" t="s">
        <v>50</v>
      </c>
      <c r="F64" s="35" t="s">
        <v>38</v>
      </c>
      <c r="G64" s="35" t="s">
        <v>38</v>
      </c>
      <c r="H64" s="35" t="s">
        <v>38</v>
      </c>
      <c r="I64" s="35" t="s">
        <v>38</v>
      </c>
      <c r="J64" s="35" t="s">
        <v>38</v>
      </c>
      <c r="K64" s="35" t="s">
        <v>38</v>
      </c>
      <c r="L64" s="31" t="s">
        <v>39</v>
      </c>
      <c r="M64" s="30"/>
      <c r="N64" s="31"/>
      <c r="O64" s="31">
        <v>20</v>
      </c>
      <c r="P64" s="36">
        <f t="shared" si="0"/>
        <v>20</v>
      </c>
      <c r="Q64" s="31">
        <v>7.82</v>
      </c>
      <c r="R64" s="31">
        <v>5.5</v>
      </c>
      <c r="S64" s="39">
        <v>4</v>
      </c>
      <c r="T64" s="36">
        <f t="shared" si="1"/>
        <v>47.010000000000005</v>
      </c>
      <c r="U64" s="31"/>
      <c r="V64" s="38">
        <f t="shared" si="2"/>
        <v>67.01</v>
      </c>
      <c r="W64" s="30"/>
      <c r="X64" s="31">
        <v>108</v>
      </c>
      <c r="Y64" s="31"/>
      <c r="Z64" s="31"/>
    </row>
    <row r="65" spans="1:26" ht="22.5" customHeight="1">
      <c r="A65" s="32">
        <v>26</v>
      </c>
      <c r="B65" s="33" t="s">
        <v>357</v>
      </c>
      <c r="C65" s="33" t="s">
        <v>113</v>
      </c>
      <c r="D65" s="24" t="s">
        <v>358</v>
      </c>
      <c r="E65" s="39">
        <v>4</v>
      </c>
      <c r="F65" s="35" t="s">
        <v>38</v>
      </c>
      <c r="G65" s="35" t="s">
        <v>38</v>
      </c>
      <c r="H65" s="35" t="s">
        <v>38</v>
      </c>
      <c r="I65" s="35" t="s">
        <v>38</v>
      </c>
      <c r="J65" s="35" t="s">
        <v>38</v>
      </c>
      <c r="K65" s="35" t="s">
        <v>38</v>
      </c>
      <c r="L65" s="31" t="s">
        <v>39</v>
      </c>
      <c r="M65" s="30"/>
      <c r="N65" s="31"/>
      <c r="O65" s="31">
        <v>25</v>
      </c>
      <c r="P65" s="36">
        <f t="shared" si="0"/>
        <v>25</v>
      </c>
      <c r="Q65" s="31">
        <v>6.85</v>
      </c>
      <c r="R65" s="31">
        <v>5.5</v>
      </c>
      <c r="S65" s="39">
        <v>4</v>
      </c>
      <c r="T65" s="36">
        <f t="shared" si="1"/>
        <v>41.675</v>
      </c>
      <c r="U65" s="31"/>
      <c r="V65" s="38">
        <f t="shared" si="2"/>
        <v>66.675</v>
      </c>
      <c r="W65" s="30"/>
      <c r="X65" s="31">
        <v>108</v>
      </c>
      <c r="Y65" s="31"/>
      <c r="Z65" s="31"/>
    </row>
    <row r="66" spans="1:26" ht="22.5" customHeight="1">
      <c r="A66" s="32">
        <v>162</v>
      </c>
      <c r="B66" s="33" t="s">
        <v>362</v>
      </c>
      <c r="C66" s="33" t="s">
        <v>60</v>
      </c>
      <c r="D66" s="24" t="s">
        <v>469</v>
      </c>
      <c r="E66" s="39">
        <v>4</v>
      </c>
      <c r="F66" s="35" t="s">
        <v>38</v>
      </c>
      <c r="G66" s="35" t="s">
        <v>38</v>
      </c>
      <c r="H66" s="35" t="s">
        <v>38</v>
      </c>
      <c r="I66" s="35" t="s">
        <v>38</v>
      </c>
      <c r="J66" s="35" t="s">
        <v>38</v>
      </c>
      <c r="K66" s="35" t="s">
        <v>38</v>
      </c>
      <c r="L66" s="31" t="s">
        <v>39</v>
      </c>
      <c r="M66" s="30"/>
      <c r="N66" s="31"/>
      <c r="O66" s="31">
        <v>25</v>
      </c>
      <c r="P66" s="36">
        <f t="shared" si="0"/>
        <v>25</v>
      </c>
      <c r="Q66" s="31">
        <v>6.85</v>
      </c>
      <c r="R66" s="31">
        <v>5.5</v>
      </c>
      <c r="S66" s="39">
        <v>4</v>
      </c>
      <c r="T66" s="36">
        <f t="shared" si="1"/>
        <v>41.675</v>
      </c>
      <c r="U66" s="31"/>
      <c r="V66" s="38">
        <f t="shared" si="2"/>
        <v>66.675</v>
      </c>
      <c r="W66" s="30"/>
      <c r="X66" s="31">
        <v>108</v>
      </c>
      <c r="Y66" s="31"/>
      <c r="Z66" s="31"/>
    </row>
    <row r="67" spans="1:26" ht="22.5" customHeight="1">
      <c r="A67" s="32">
        <v>147</v>
      </c>
      <c r="B67" s="33" t="s">
        <v>470</v>
      </c>
      <c r="C67" s="33" t="s">
        <v>101</v>
      </c>
      <c r="D67" s="24" t="s">
        <v>471</v>
      </c>
      <c r="E67" s="39" t="s">
        <v>50</v>
      </c>
      <c r="F67" s="35" t="s">
        <v>38</v>
      </c>
      <c r="G67" s="35" t="s">
        <v>38</v>
      </c>
      <c r="H67" s="35" t="s">
        <v>38</v>
      </c>
      <c r="I67" s="35" t="s">
        <v>38</v>
      </c>
      <c r="J67" s="35" t="s">
        <v>38</v>
      </c>
      <c r="K67" s="35" t="s">
        <v>38</v>
      </c>
      <c r="L67" s="31" t="s">
        <v>39</v>
      </c>
      <c r="M67" s="30"/>
      <c r="N67" s="31">
        <v>5</v>
      </c>
      <c r="O67" s="31">
        <v>15</v>
      </c>
      <c r="P67" s="36">
        <f t="shared" si="0"/>
        <v>20</v>
      </c>
      <c r="Q67" s="31">
        <v>7.56</v>
      </c>
      <c r="R67" s="31">
        <v>5.5</v>
      </c>
      <c r="S67" s="39">
        <v>5</v>
      </c>
      <c r="T67" s="36">
        <f t="shared" si="1"/>
        <v>46.58</v>
      </c>
      <c r="U67" s="31"/>
      <c r="V67" s="38">
        <f t="shared" si="2"/>
        <v>66.58</v>
      </c>
      <c r="W67" s="30"/>
      <c r="X67" s="31">
        <v>108</v>
      </c>
      <c r="Y67" s="31"/>
      <c r="Z67" s="31"/>
    </row>
    <row r="68" spans="1:26" ht="22.5" customHeight="1">
      <c r="A68" s="32">
        <v>72</v>
      </c>
      <c r="B68" s="33" t="s">
        <v>472</v>
      </c>
      <c r="C68" s="33" t="s">
        <v>64</v>
      </c>
      <c r="D68" s="24" t="s">
        <v>70</v>
      </c>
      <c r="E68" s="39">
        <v>3</v>
      </c>
      <c r="F68" s="35" t="s">
        <v>38</v>
      </c>
      <c r="G68" s="35" t="s">
        <v>38</v>
      </c>
      <c r="H68" s="35" t="s">
        <v>38</v>
      </c>
      <c r="I68" s="35" t="s">
        <v>38</v>
      </c>
      <c r="J68" s="35" t="s">
        <v>38</v>
      </c>
      <c r="K68" s="35" t="s">
        <v>38</v>
      </c>
      <c r="L68" s="31" t="s">
        <v>39</v>
      </c>
      <c r="M68" s="30"/>
      <c r="N68" s="31"/>
      <c r="O68" s="31">
        <v>20</v>
      </c>
      <c r="P68" s="36">
        <f t="shared" si="0"/>
        <v>20</v>
      </c>
      <c r="Q68" s="31">
        <v>7.92</v>
      </c>
      <c r="R68" s="31">
        <v>5.5</v>
      </c>
      <c r="S68" s="39">
        <v>3</v>
      </c>
      <c r="T68" s="36">
        <f t="shared" si="1"/>
        <v>46.56</v>
      </c>
      <c r="U68" s="31"/>
      <c r="V68" s="38">
        <f t="shared" si="2"/>
        <v>66.56</v>
      </c>
      <c r="W68" s="30"/>
      <c r="X68" s="31">
        <v>90</v>
      </c>
      <c r="Y68" s="31"/>
      <c r="Z68" s="31"/>
    </row>
    <row r="69" spans="1:26" ht="22.5" customHeight="1">
      <c r="A69" s="32">
        <v>115</v>
      </c>
      <c r="B69" s="33" t="s">
        <v>473</v>
      </c>
      <c r="C69" s="33" t="s">
        <v>336</v>
      </c>
      <c r="D69" s="24" t="s">
        <v>474</v>
      </c>
      <c r="E69" s="39">
        <v>2</v>
      </c>
      <c r="F69" s="35" t="s">
        <v>38</v>
      </c>
      <c r="G69" s="35" t="s">
        <v>38</v>
      </c>
      <c r="H69" s="35" t="s">
        <v>38</v>
      </c>
      <c r="I69" s="35" t="s">
        <v>38</v>
      </c>
      <c r="J69" s="35" t="s">
        <v>38</v>
      </c>
      <c r="K69" s="35" t="s">
        <v>38</v>
      </c>
      <c r="L69" s="31" t="s">
        <v>39</v>
      </c>
      <c r="M69" s="30"/>
      <c r="N69" s="31"/>
      <c r="O69" s="31">
        <v>25</v>
      </c>
      <c r="P69" s="36">
        <f t="shared" si="0"/>
        <v>25</v>
      </c>
      <c r="Q69" s="31">
        <v>7.19</v>
      </c>
      <c r="R69" s="31">
        <v>5.5</v>
      </c>
      <c r="S69" s="39">
        <v>2</v>
      </c>
      <c r="T69" s="36">
        <f t="shared" si="1"/>
        <v>41.545</v>
      </c>
      <c r="U69" s="31"/>
      <c r="V69" s="38">
        <f t="shared" si="2"/>
        <v>66.545</v>
      </c>
      <c r="W69" s="30"/>
      <c r="X69" s="31">
        <v>72</v>
      </c>
      <c r="Y69" s="31"/>
      <c r="Z69" s="31"/>
    </row>
    <row r="70" spans="1:26" ht="22.5" customHeight="1">
      <c r="A70" s="32">
        <v>46</v>
      </c>
      <c r="B70" s="33" t="s">
        <v>282</v>
      </c>
      <c r="C70" s="33" t="s">
        <v>283</v>
      </c>
      <c r="D70" s="24" t="s">
        <v>284</v>
      </c>
      <c r="E70" s="39">
        <v>2</v>
      </c>
      <c r="F70" s="35" t="s">
        <v>38</v>
      </c>
      <c r="G70" s="35" t="s">
        <v>38</v>
      </c>
      <c r="H70" s="35" t="s">
        <v>38</v>
      </c>
      <c r="I70" s="35" t="s">
        <v>38</v>
      </c>
      <c r="J70" s="35" t="s">
        <v>38</v>
      </c>
      <c r="K70" s="35" t="s">
        <v>38</v>
      </c>
      <c r="L70" s="31" t="s">
        <v>39</v>
      </c>
      <c r="M70" s="30"/>
      <c r="N70" s="31"/>
      <c r="O70" s="31">
        <v>20</v>
      </c>
      <c r="P70" s="36">
        <f aca="true" t="shared" si="3" ref="P70:P133">M70+N70+O70</f>
        <v>20</v>
      </c>
      <c r="Q70" s="31">
        <v>8.08</v>
      </c>
      <c r="R70" s="31">
        <v>5.5</v>
      </c>
      <c r="S70" s="39">
        <v>2</v>
      </c>
      <c r="T70" s="36">
        <f aca="true" t="shared" si="4" ref="T70:T133">Q70*R70+S70</f>
        <v>46.44</v>
      </c>
      <c r="U70" s="31"/>
      <c r="V70" s="38">
        <f aca="true" t="shared" si="5" ref="V70:V133">P70+T70</f>
        <v>66.44</v>
      </c>
      <c r="W70" s="30"/>
      <c r="X70" s="31">
        <v>72</v>
      </c>
      <c r="Y70" s="31"/>
      <c r="Z70" s="31"/>
    </row>
    <row r="71" spans="1:26" ht="22.5" customHeight="1">
      <c r="A71" s="32">
        <v>103</v>
      </c>
      <c r="B71" s="33" t="s">
        <v>161</v>
      </c>
      <c r="C71" s="33" t="s">
        <v>130</v>
      </c>
      <c r="D71" s="24" t="s">
        <v>162</v>
      </c>
      <c r="E71" s="39">
        <v>4</v>
      </c>
      <c r="F71" s="35" t="s">
        <v>38</v>
      </c>
      <c r="G71" s="35" t="s">
        <v>38</v>
      </c>
      <c r="H71" s="35" t="s">
        <v>38</v>
      </c>
      <c r="I71" s="35" t="s">
        <v>38</v>
      </c>
      <c r="J71" s="35" t="s">
        <v>38</v>
      </c>
      <c r="K71" s="35" t="s">
        <v>38</v>
      </c>
      <c r="L71" s="31" t="s">
        <v>39</v>
      </c>
      <c r="M71" s="30"/>
      <c r="N71" s="31"/>
      <c r="O71" s="31">
        <v>20</v>
      </c>
      <c r="P71" s="36">
        <f t="shared" si="3"/>
        <v>20</v>
      </c>
      <c r="Q71" s="31">
        <v>7.71</v>
      </c>
      <c r="R71" s="31">
        <v>5.5</v>
      </c>
      <c r="S71" s="39">
        <v>4</v>
      </c>
      <c r="T71" s="36">
        <f t="shared" si="4"/>
        <v>46.405</v>
      </c>
      <c r="U71" s="31"/>
      <c r="V71" s="38">
        <f t="shared" si="5"/>
        <v>66.405</v>
      </c>
      <c r="W71" s="30"/>
      <c r="X71" s="31">
        <v>108</v>
      </c>
      <c r="Y71" s="31"/>
      <c r="Z71" s="31"/>
    </row>
    <row r="72" spans="1:26" ht="22.5" customHeight="1">
      <c r="A72" s="32">
        <v>82</v>
      </c>
      <c r="B72" s="33" t="s">
        <v>475</v>
      </c>
      <c r="C72" s="33" t="s">
        <v>476</v>
      </c>
      <c r="D72" s="24" t="s">
        <v>477</v>
      </c>
      <c r="E72" s="39">
        <v>4</v>
      </c>
      <c r="F72" s="35" t="s">
        <v>38</v>
      </c>
      <c r="G72" s="35" t="s">
        <v>38</v>
      </c>
      <c r="H72" s="35" t="s">
        <v>38</v>
      </c>
      <c r="I72" s="35" t="s">
        <v>38</v>
      </c>
      <c r="J72" s="35" t="s">
        <v>38</v>
      </c>
      <c r="K72" s="35" t="s">
        <v>38</v>
      </c>
      <c r="L72" s="31" t="s">
        <v>39</v>
      </c>
      <c r="M72" s="30"/>
      <c r="N72" s="31"/>
      <c r="O72" s="31">
        <v>20</v>
      </c>
      <c r="P72" s="36">
        <f t="shared" si="3"/>
        <v>20</v>
      </c>
      <c r="Q72" s="31">
        <v>7.7</v>
      </c>
      <c r="R72" s="31">
        <v>5.5</v>
      </c>
      <c r="S72" s="39">
        <v>4</v>
      </c>
      <c r="T72" s="36">
        <f t="shared" si="4"/>
        <v>46.35</v>
      </c>
      <c r="U72" s="31"/>
      <c r="V72" s="38">
        <f t="shared" si="5"/>
        <v>66.35</v>
      </c>
      <c r="W72" s="30"/>
      <c r="X72" s="31">
        <v>108</v>
      </c>
      <c r="Y72" s="31"/>
      <c r="Z72" s="31"/>
    </row>
    <row r="73" spans="1:26" ht="22.5" customHeight="1">
      <c r="A73" s="32">
        <v>67</v>
      </c>
      <c r="B73" s="33" t="s">
        <v>133</v>
      </c>
      <c r="C73" s="33" t="s">
        <v>134</v>
      </c>
      <c r="D73" s="24" t="s">
        <v>135</v>
      </c>
      <c r="E73" s="39">
        <v>3</v>
      </c>
      <c r="F73" s="35" t="s">
        <v>38</v>
      </c>
      <c r="G73" s="35" t="s">
        <v>38</v>
      </c>
      <c r="H73" s="35" t="s">
        <v>38</v>
      </c>
      <c r="I73" s="35" t="s">
        <v>38</v>
      </c>
      <c r="J73" s="35" t="s">
        <v>38</v>
      </c>
      <c r="K73" s="35" t="s">
        <v>38</v>
      </c>
      <c r="L73" s="31" t="s">
        <v>39</v>
      </c>
      <c r="M73" s="30"/>
      <c r="N73" s="31"/>
      <c r="O73" s="31">
        <v>25</v>
      </c>
      <c r="P73" s="36">
        <f t="shared" si="3"/>
        <v>25</v>
      </c>
      <c r="Q73" s="31">
        <v>6.96</v>
      </c>
      <c r="R73" s="31">
        <v>5.5</v>
      </c>
      <c r="S73" s="39">
        <v>3</v>
      </c>
      <c r="T73" s="36">
        <f t="shared" si="4"/>
        <v>41.28</v>
      </c>
      <c r="U73" s="31"/>
      <c r="V73" s="38">
        <f t="shared" si="5"/>
        <v>66.28</v>
      </c>
      <c r="W73" s="30"/>
      <c r="X73" s="31">
        <v>90</v>
      </c>
      <c r="Y73" s="31"/>
      <c r="Z73" s="31"/>
    </row>
    <row r="74" spans="1:26" ht="22.5" customHeight="1">
      <c r="A74" s="32">
        <v>84</v>
      </c>
      <c r="B74" s="33" t="s">
        <v>338</v>
      </c>
      <c r="C74" s="33" t="s">
        <v>339</v>
      </c>
      <c r="D74" s="24" t="s">
        <v>340</v>
      </c>
      <c r="E74" s="39">
        <v>2</v>
      </c>
      <c r="F74" s="35" t="s">
        <v>38</v>
      </c>
      <c r="G74" s="35" t="s">
        <v>38</v>
      </c>
      <c r="H74" s="35" t="s">
        <v>38</v>
      </c>
      <c r="I74" s="35" t="s">
        <v>38</v>
      </c>
      <c r="J74" s="35" t="s">
        <v>38</v>
      </c>
      <c r="K74" s="35" t="s">
        <v>38</v>
      </c>
      <c r="L74" s="31" t="s">
        <v>39</v>
      </c>
      <c r="M74" s="30"/>
      <c r="N74" s="31"/>
      <c r="O74" s="31">
        <v>20</v>
      </c>
      <c r="P74" s="36">
        <f t="shared" si="3"/>
        <v>20</v>
      </c>
      <c r="Q74" s="31">
        <v>8</v>
      </c>
      <c r="R74" s="31">
        <v>5.5</v>
      </c>
      <c r="S74" s="39">
        <v>2</v>
      </c>
      <c r="T74" s="36">
        <f t="shared" si="4"/>
        <v>46</v>
      </c>
      <c r="U74" s="31"/>
      <c r="V74" s="38">
        <f t="shared" si="5"/>
        <v>66</v>
      </c>
      <c r="W74" s="30"/>
      <c r="X74" s="31">
        <v>72</v>
      </c>
      <c r="Y74" s="31"/>
      <c r="Z74" s="31"/>
    </row>
    <row r="75" spans="1:26" ht="22.5" customHeight="1">
      <c r="A75" s="32">
        <v>47</v>
      </c>
      <c r="B75" s="33" t="s">
        <v>239</v>
      </c>
      <c r="C75" s="33" t="s">
        <v>167</v>
      </c>
      <c r="D75" s="24" t="s">
        <v>240</v>
      </c>
      <c r="E75" s="39">
        <v>4</v>
      </c>
      <c r="F75" s="35" t="s">
        <v>38</v>
      </c>
      <c r="G75" s="35" t="s">
        <v>38</v>
      </c>
      <c r="H75" s="35" t="s">
        <v>38</v>
      </c>
      <c r="I75" s="35" t="s">
        <v>38</v>
      </c>
      <c r="J75" s="35" t="s">
        <v>38</v>
      </c>
      <c r="K75" s="35" t="s">
        <v>38</v>
      </c>
      <c r="L75" s="31" t="s">
        <v>39</v>
      </c>
      <c r="M75" s="30"/>
      <c r="N75" s="31"/>
      <c r="O75" s="31">
        <v>20</v>
      </c>
      <c r="P75" s="36">
        <f t="shared" si="3"/>
        <v>20</v>
      </c>
      <c r="Q75" s="31">
        <v>7.61</v>
      </c>
      <c r="R75" s="31">
        <v>5.5</v>
      </c>
      <c r="S75" s="39">
        <v>4</v>
      </c>
      <c r="T75" s="36">
        <f t="shared" si="4"/>
        <v>45.855000000000004</v>
      </c>
      <c r="U75" s="31"/>
      <c r="V75" s="38">
        <f t="shared" si="5"/>
        <v>65.855</v>
      </c>
      <c r="W75" s="30"/>
      <c r="X75" s="31">
        <v>108</v>
      </c>
      <c r="Y75" s="31"/>
      <c r="Z75" s="31"/>
    </row>
    <row r="76" spans="1:26" ht="22.5" customHeight="1">
      <c r="A76" s="32">
        <v>202</v>
      </c>
      <c r="B76" s="33" t="s">
        <v>325</v>
      </c>
      <c r="C76" s="33" t="s">
        <v>188</v>
      </c>
      <c r="D76" s="24" t="s">
        <v>326</v>
      </c>
      <c r="E76" s="39">
        <v>4</v>
      </c>
      <c r="F76" s="35" t="s">
        <v>38</v>
      </c>
      <c r="G76" s="35" t="s">
        <v>38</v>
      </c>
      <c r="H76" s="35" t="s">
        <v>38</v>
      </c>
      <c r="I76" s="35" t="s">
        <v>38</v>
      </c>
      <c r="J76" s="35" t="s">
        <v>38</v>
      </c>
      <c r="K76" s="35" t="s">
        <v>38</v>
      </c>
      <c r="L76" s="31" t="s">
        <v>39</v>
      </c>
      <c r="M76" s="30"/>
      <c r="N76" s="31"/>
      <c r="O76" s="31">
        <v>10</v>
      </c>
      <c r="P76" s="36">
        <f t="shared" si="3"/>
        <v>10</v>
      </c>
      <c r="Q76" s="31">
        <v>9.41</v>
      </c>
      <c r="R76" s="31">
        <v>5.5</v>
      </c>
      <c r="S76" s="39">
        <v>4</v>
      </c>
      <c r="T76" s="36">
        <f t="shared" si="4"/>
        <v>55.755</v>
      </c>
      <c r="U76" s="31"/>
      <c r="V76" s="38">
        <f t="shared" si="5"/>
        <v>65.755</v>
      </c>
      <c r="W76" s="30">
        <v>20</v>
      </c>
      <c r="X76" s="31">
        <v>129.6</v>
      </c>
      <c r="Y76" s="31"/>
      <c r="Z76" s="31"/>
    </row>
    <row r="77" spans="1:26" ht="22.5" customHeight="1">
      <c r="A77" s="32">
        <v>92</v>
      </c>
      <c r="B77" s="33" t="s">
        <v>43</v>
      </c>
      <c r="C77" s="33" t="s">
        <v>44</v>
      </c>
      <c r="D77" s="24" t="s">
        <v>45</v>
      </c>
      <c r="E77" s="39">
        <v>2</v>
      </c>
      <c r="F77" s="35" t="s">
        <v>38</v>
      </c>
      <c r="G77" s="35" t="s">
        <v>38</v>
      </c>
      <c r="H77" s="35" t="s">
        <v>38</v>
      </c>
      <c r="I77" s="35" t="s">
        <v>38</v>
      </c>
      <c r="J77" s="35" t="s">
        <v>38</v>
      </c>
      <c r="K77" s="35" t="s">
        <v>38</v>
      </c>
      <c r="L77" s="31" t="s">
        <v>39</v>
      </c>
      <c r="M77" s="30"/>
      <c r="N77" s="31"/>
      <c r="O77" s="31">
        <v>10</v>
      </c>
      <c r="P77" s="36">
        <f t="shared" si="3"/>
        <v>10</v>
      </c>
      <c r="Q77" s="31">
        <v>9.75</v>
      </c>
      <c r="R77" s="31">
        <v>5.5</v>
      </c>
      <c r="S77" s="39">
        <v>2</v>
      </c>
      <c r="T77" s="36">
        <f t="shared" si="4"/>
        <v>55.625</v>
      </c>
      <c r="U77" s="31"/>
      <c r="V77" s="38">
        <f t="shared" si="5"/>
        <v>65.625</v>
      </c>
      <c r="W77" s="30">
        <v>50</v>
      </c>
      <c r="X77" s="31">
        <v>120</v>
      </c>
      <c r="Y77" s="31"/>
      <c r="Z77" s="31"/>
    </row>
    <row r="78" spans="1:26" ht="22.5" customHeight="1">
      <c r="A78" s="32">
        <v>200</v>
      </c>
      <c r="B78" s="33" t="s">
        <v>203</v>
      </c>
      <c r="C78" s="33" t="s">
        <v>204</v>
      </c>
      <c r="D78" s="24" t="s">
        <v>205</v>
      </c>
      <c r="E78" s="39">
        <v>3</v>
      </c>
      <c r="F78" s="35" t="s">
        <v>38</v>
      </c>
      <c r="G78" s="35" t="s">
        <v>38</v>
      </c>
      <c r="H78" s="35" t="s">
        <v>38</v>
      </c>
      <c r="I78" s="35" t="s">
        <v>38</v>
      </c>
      <c r="J78" s="35" t="s">
        <v>38</v>
      </c>
      <c r="K78" s="35" t="s">
        <v>38</v>
      </c>
      <c r="L78" s="31" t="s">
        <v>39</v>
      </c>
      <c r="M78" s="30"/>
      <c r="N78" s="31"/>
      <c r="O78" s="31">
        <v>20</v>
      </c>
      <c r="P78" s="36">
        <f t="shared" si="3"/>
        <v>20</v>
      </c>
      <c r="Q78" s="31">
        <v>7.75</v>
      </c>
      <c r="R78" s="31">
        <v>5.5</v>
      </c>
      <c r="S78" s="39">
        <v>3</v>
      </c>
      <c r="T78" s="36">
        <f t="shared" si="4"/>
        <v>45.625</v>
      </c>
      <c r="U78" s="31"/>
      <c r="V78" s="38">
        <f t="shared" si="5"/>
        <v>65.625</v>
      </c>
      <c r="W78" s="30"/>
      <c r="X78" s="31">
        <v>90</v>
      </c>
      <c r="Y78" s="31"/>
      <c r="Z78" s="31"/>
    </row>
    <row r="79" spans="1:26" ht="22.5" customHeight="1">
      <c r="A79" s="32">
        <v>229</v>
      </c>
      <c r="B79" s="33" t="s">
        <v>478</v>
      </c>
      <c r="C79" s="33" t="s">
        <v>359</v>
      </c>
      <c r="D79" s="41">
        <v>3012991158978</v>
      </c>
      <c r="E79" s="51" t="s">
        <v>62</v>
      </c>
      <c r="F79" s="35" t="s">
        <v>38</v>
      </c>
      <c r="G79" s="35" t="s">
        <v>38</v>
      </c>
      <c r="H79" s="35" t="s">
        <v>38</v>
      </c>
      <c r="I79" s="35" t="s">
        <v>38</v>
      </c>
      <c r="J79" s="35" t="s">
        <v>38</v>
      </c>
      <c r="K79" s="35" t="s">
        <v>38</v>
      </c>
      <c r="L79" s="31" t="s">
        <v>39</v>
      </c>
      <c r="M79" s="31"/>
      <c r="N79" s="31"/>
      <c r="O79" s="31">
        <v>15</v>
      </c>
      <c r="P79" s="31">
        <f t="shared" si="3"/>
        <v>15</v>
      </c>
      <c r="Q79" s="31">
        <v>8.28</v>
      </c>
      <c r="R79" s="31">
        <v>5.5</v>
      </c>
      <c r="S79" s="51">
        <v>5</v>
      </c>
      <c r="T79" s="31">
        <f t="shared" si="4"/>
        <v>50.54</v>
      </c>
      <c r="U79" s="31"/>
      <c r="V79" s="48">
        <f t="shared" si="5"/>
        <v>65.53999999999999</v>
      </c>
      <c r="W79" s="31"/>
      <c r="X79" s="31">
        <v>108</v>
      </c>
      <c r="Y79" s="31"/>
      <c r="Z79" s="31"/>
    </row>
    <row r="80" spans="1:26" ht="22.5" customHeight="1">
      <c r="A80" s="32">
        <v>38</v>
      </c>
      <c r="B80" s="33" t="s">
        <v>479</v>
      </c>
      <c r="C80" s="33" t="s">
        <v>464</v>
      </c>
      <c r="D80" s="24" t="s">
        <v>480</v>
      </c>
      <c r="E80" s="39" t="s">
        <v>50</v>
      </c>
      <c r="F80" s="35" t="s">
        <v>38</v>
      </c>
      <c r="G80" s="35" t="s">
        <v>38</v>
      </c>
      <c r="H80" s="35" t="s">
        <v>38</v>
      </c>
      <c r="I80" s="35" t="s">
        <v>38</v>
      </c>
      <c r="J80" s="35" t="s">
        <v>38</v>
      </c>
      <c r="K80" s="35" t="s">
        <v>38</v>
      </c>
      <c r="L80" s="31" t="s">
        <v>39</v>
      </c>
      <c r="M80" s="30"/>
      <c r="N80" s="31">
        <v>5</v>
      </c>
      <c r="O80" s="31">
        <v>15</v>
      </c>
      <c r="P80" s="36">
        <f t="shared" si="3"/>
        <v>20</v>
      </c>
      <c r="Q80" s="31">
        <v>7.55</v>
      </c>
      <c r="R80" s="31">
        <v>5.5</v>
      </c>
      <c r="S80" s="39">
        <v>4</v>
      </c>
      <c r="T80" s="36">
        <f t="shared" si="4"/>
        <v>45.525</v>
      </c>
      <c r="U80" s="31"/>
      <c r="V80" s="38">
        <f t="shared" si="5"/>
        <v>65.525</v>
      </c>
      <c r="W80" s="30"/>
      <c r="X80" s="31">
        <v>108</v>
      </c>
      <c r="Y80" s="31"/>
      <c r="Z80" s="31"/>
    </row>
    <row r="81" spans="1:26" ht="22.5" customHeight="1">
      <c r="A81" s="78">
        <v>31</v>
      </c>
      <c r="B81" s="79" t="s">
        <v>481</v>
      </c>
      <c r="C81" s="79" t="s">
        <v>71</v>
      </c>
      <c r="D81" s="80" t="s">
        <v>482</v>
      </c>
      <c r="E81" s="81">
        <v>4</v>
      </c>
      <c r="F81" s="82" t="s">
        <v>38</v>
      </c>
      <c r="G81" s="82" t="s">
        <v>38</v>
      </c>
      <c r="H81" s="82" t="s">
        <v>38</v>
      </c>
      <c r="I81" s="82" t="s">
        <v>38</v>
      </c>
      <c r="J81" s="82" t="s">
        <v>38</v>
      </c>
      <c r="K81" s="82" t="s">
        <v>38</v>
      </c>
      <c r="L81" s="83" t="s">
        <v>39</v>
      </c>
      <c r="M81" s="83"/>
      <c r="N81" s="83"/>
      <c r="O81" s="83">
        <v>25</v>
      </c>
      <c r="P81" s="83">
        <f t="shared" si="3"/>
        <v>25</v>
      </c>
      <c r="Q81" s="83">
        <v>6.63</v>
      </c>
      <c r="R81" s="83">
        <v>5.5</v>
      </c>
      <c r="S81" s="81">
        <v>4</v>
      </c>
      <c r="T81" s="83">
        <f t="shared" si="4"/>
        <v>40.464999999999996</v>
      </c>
      <c r="U81" s="83"/>
      <c r="V81" s="84">
        <f t="shared" si="5"/>
        <v>65.465</v>
      </c>
      <c r="W81" s="30"/>
      <c r="X81" s="31">
        <v>108</v>
      </c>
      <c r="Y81" s="31"/>
      <c r="Z81" s="31"/>
    </row>
    <row r="82" spans="1:26" ht="22.5" customHeight="1">
      <c r="A82" s="32">
        <v>13</v>
      </c>
      <c r="B82" s="33" t="s">
        <v>483</v>
      </c>
      <c r="C82" s="33" t="s">
        <v>242</v>
      </c>
      <c r="D82" s="24" t="s">
        <v>484</v>
      </c>
      <c r="E82" s="39" t="s">
        <v>50</v>
      </c>
      <c r="F82" s="35" t="s">
        <v>38</v>
      </c>
      <c r="G82" s="35" t="s">
        <v>38</v>
      </c>
      <c r="H82" s="35" t="s">
        <v>38</v>
      </c>
      <c r="I82" s="35" t="s">
        <v>38</v>
      </c>
      <c r="J82" s="35" t="s">
        <v>38</v>
      </c>
      <c r="K82" s="35" t="s">
        <v>38</v>
      </c>
      <c r="L82" s="31" t="s">
        <v>39</v>
      </c>
      <c r="M82" s="30"/>
      <c r="N82" s="31"/>
      <c r="O82" s="31">
        <v>25</v>
      </c>
      <c r="P82" s="36">
        <f t="shared" si="3"/>
        <v>25</v>
      </c>
      <c r="Q82" s="31">
        <v>6.62</v>
      </c>
      <c r="R82" s="31">
        <v>5.5</v>
      </c>
      <c r="S82" s="39">
        <v>4</v>
      </c>
      <c r="T82" s="36">
        <f t="shared" si="4"/>
        <v>40.410000000000004</v>
      </c>
      <c r="U82" s="31"/>
      <c r="V82" s="38">
        <f t="shared" si="5"/>
        <v>65.41</v>
      </c>
      <c r="W82" s="30"/>
      <c r="X82" s="31">
        <v>108</v>
      </c>
      <c r="Y82" s="31"/>
      <c r="Z82" s="31"/>
    </row>
    <row r="83" spans="1:26" ht="22.5" customHeight="1">
      <c r="A83" s="32">
        <v>187</v>
      </c>
      <c r="B83" s="33" t="s">
        <v>331</v>
      </c>
      <c r="C83" s="33" t="s">
        <v>307</v>
      </c>
      <c r="D83" s="24" t="s">
        <v>332</v>
      </c>
      <c r="E83" s="39">
        <v>4</v>
      </c>
      <c r="F83" s="35" t="s">
        <v>38</v>
      </c>
      <c r="G83" s="35" t="s">
        <v>38</v>
      </c>
      <c r="H83" s="35" t="s">
        <v>38</v>
      </c>
      <c r="I83" s="35" t="s">
        <v>38</v>
      </c>
      <c r="J83" s="35" t="s">
        <v>38</v>
      </c>
      <c r="K83" s="35" t="s">
        <v>38</v>
      </c>
      <c r="L83" s="31" t="s">
        <v>39</v>
      </c>
      <c r="M83" s="30"/>
      <c r="N83" s="31"/>
      <c r="O83" s="31">
        <v>15</v>
      </c>
      <c r="P83" s="36">
        <f t="shared" si="3"/>
        <v>15</v>
      </c>
      <c r="Q83" s="31">
        <v>8.43</v>
      </c>
      <c r="R83" s="31">
        <v>5.5</v>
      </c>
      <c r="S83" s="39">
        <v>4</v>
      </c>
      <c r="T83" s="36">
        <f t="shared" si="4"/>
        <v>50.364999999999995</v>
      </c>
      <c r="U83" s="31"/>
      <c r="V83" s="38">
        <f t="shared" si="5"/>
        <v>65.365</v>
      </c>
      <c r="W83" s="30"/>
      <c r="X83" s="31">
        <v>108</v>
      </c>
      <c r="Y83" s="31"/>
      <c r="Z83" s="31"/>
    </row>
    <row r="84" spans="1:26" ht="22.5" customHeight="1">
      <c r="A84" s="32">
        <v>60</v>
      </c>
      <c r="B84" s="33" t="s">
        <v>485</v>
      </c>
      <c r="C84" s="33" t="s">
        <v>114</v>
      </c>
      <c r="D84" s="24" t="s">
        <v>486</v>
      </c>
      <c r="E84" s="39" t="s">
        <v>62</v>
      </c>
      <c r="F84" s="35" t="s">
        <v>38</v>
      </c>
      <c r="G84" s="35" t="s">
        <v>38</v>
      </c>
      <c r="H84" s="35" t="s">
        <v>38</v>
      </c>
      <c r="I84" s="35" t="s">
        <v>38</v>
      </c>
      <c r="J84" s="35" t="s">
        <v>38</v>
      </c>
      <c r="K84" s="35" t="s">
        <v>38</v>
      </c>
      <c r="L84" s="31" t="s">
        <v>39</v>
      </c>
      <c r="M84" s="30"/>
      <c r="N84" s="31"/>
      <c r="O84" s="31">
        <v>15</v>
      </c>
      <c r="P84" s="36">
        <f t="shared" si="3"/>
        <v>15</v>
      </c>
      <c r="Q84" s="31">
        <v>8.22</v>
      </c>
      <c r="R84" s="31">
        <v>5.5</v>
      </c>
      <c r="S84" s="39">
        <v>5</v>
      </c>
      <c r="T84" s="36">
        <f t="shared" si="4"/>
        <v>50.21</v>
      </c>
      <c r="U84" s="31"/>
      <c r="V84" s="38">
        <f t="shared" si="5"/>
        <v>65.21000000000001</v>
      </c>
      <c r="W84" s="30"/>
      <c r="X84" s="31">
        <v>108</v>
      </c>
      <c r="Y84" s="31"/>
      <c r="Z84" s="31"/>
    </row>
    <row r="85" spans="1:26" ht="22.5" customHeight="1">
      <c r="A85" s="32">
        <v>71</v>
      </c>
      <c r="B85" s="33" t="s">
        <v>487</v>
      </c>
      <c r="C85" s="33" t="s">
        <v>428</v>
      </c>
      <c r="D85" s="24" t="s">
        <v>488</v>
      </c>
      <c r="E85" s="39">
        <v>4</v>
      </c>
      <c r="F85" s="35" t="s">
        <v>38</v>
      </c>
      <c r="G85" s="35" t="s">
        <v>38</v>
      </c>
      <c r="H85" s="35" t="s">
        <v>38</v>
      </c>
      <c r="I85" s="35" t="s">
        <v>38</v>
      </c>
      <c r="J85" s="35" t="s">
        <v>38</v>
      </c>
      <c r="K85" s="35" t="s">
        <v>38</v>
      </c>
      <c r="L85" s="31" t="s">
        <v>39</v>
      </c>
      <c r="M85" s="30"/>
      <c r="N85" s="31"/>
      <c r="O85" s="31">
        <v>25</v>
      </c>
      <c r="P85" s="36">
        <f t="shared" si="3"/>
        <v>25</v>
      </c>
      <c r="Q85" s="31">
        <v>6.58</v>
      </c>
      <c r="R85" s="31">
        <v>5.5</v>
      </c>
      <c r="S85" s="39">
        <v>4</v>
      </c>
      <c r="T85" s="36">
        <f t="shared" si="4"/>
        <v>40.19</v>
      </c>
      <c r="U85" s="31"/>
      <c r="V85" s="38">
        <f t="shared" si="5"/>
        <v>65.19</v>
      </c>
      <c r="W85" s="30"/>
      <c r="X85" s="31">
        <v>108</v>
      </c>
      <c r="Y85" s="31"/>
      <c r="Z85" s="31"/>
    </row>
    <row r="86" spans="1:26" ht="22.5" customHeight="1">
      <c r="A86" s="53" t="s">
        <v>383</v>
      </c>
      <c r="B86" s="40" t="s">
        <v>91</v>
      </c>
      <c r="C86" s="33" t="s">
        <v>82</v>
      </c>
      <c r="D86" s="41" t="s">
        <v>92</v>
      </c>
      <c r="E86" s="54">
        <v>2</v>
      </c>
      <c r="F86" s="58" t="s">
        <v>38</v>
      </c>
      <c r="G86" s="58" t="s">
        <v>38</v>
      </c>
      <c r="H86" s="35" t="s">
        <v>38</v>
      </c>
      <c r="I86" s="35" t="s">
        <v>38</v>
      </c>
      <c r="J86" s="35" t="s">
        <v>38</v>
      </c>
      <c r="K86" s="35" t="s">
        <v>38</v>
      </c>
      <c r="L86" s="35" t="s">
        <v>39</v>
      </c>
      <c r="M86" s="31"/>
      <c r="N86" s="31"/>
      <c r="O86" s="31">
        <v>20</v>
      </c>
      <c r="P86" s="36">
        <f t="shared" si="3"/>
        <v>20</v>
      </c>
      <c r="Q86" s="31">
        <v>7.83</v>
      </c>
      <c r="R86" s="31">
        <v>5.5</v>
      </c>
      <c r="S86" s="54">
        <v>2</v>
      </c>
      <c r="T86" s="56">
        <f t="shared" si="4"/>
        <v>45.065</v>
      </c>
      <c r="U86" s="31"/>
      <c r="V86" s="57">
        <f t="shared" si="5"/>
        <v>65.065</v>
      </c>
      <c r="W86" s="30"/>
      <c r="X86" s="31">
        <v>72</v>
      </c>
      <c r="Y86" s="31"/>
      <c r="Z86" s="31"/>
    </row>
    <row r="87" spans="1:26" ht="22.5" customHeight="1">
      <c r="A87" s="32">
        <v>180</v>
      </c>
      <c r="B87" s="33" t="s">
        <v>489</v>
      </c>
      <c r="C87" s="33" t="s">
        <v>60</v>
      </c>
      <c r="D87" s="24" t="s">
        <v>490</v>
      </c>
      <c r="E87" s="39">
        <v>4</v>
      </c>
      <c r="F87" s="35" t="s">
        <v>38</v>
      </c>
      <c r="G87" s="35" t="s">
        <v>38</v>
      </c>
      <c r="H87" s="35" t="s">
        <v>38</v>
      </c>
      <c r="I87" s="35" t="s">
        <v>38</v>
      </c>
      <c r="J87" s="35" t="s">
        <v>38</v>
      </c>
      <c r="K87" s="35" t="s">
        <v>38</v>
      </c>
      <c r="L87" s="31" t="s">
        <v>39</v>
      </c>
      <c r="M87" s="30"/>
      <c r="N87" s="31"/>
      <c r="O87" s="31">
        <v>20</v>
      </c>
      <c r="P87" s="36">
        <f t="shared" si="3"/>
        <v>20</v>
      </c>
      <c r="Q87" s="31">
        <v>7.43</v>
      </c>
      <c r="R87" s="31">
        <v>5.5</v>
      </c>
      <c r="S87" s="39">
        <v>4</v>
      </c>
      <c r="T87" s="36">
        <f t="shared" si="4"/>
        <v>44.864999999999995</v>
      </c>
      <c r="U87" s="31"/>
      <c r="V87" s="38">
        <f t="shared" si="5"/>
        <v>64.865</v>
      </c>
      <c r="W87" s="30"/>
      <c r="X87" s="31">
        <v>108</v>
      </c>
      <c r="Y87" s="31"/>
      <c r="Z87" s="31"/>
    </row>
    <row r="88" spans="1:26" ht="22.5" customHeight="1">
      <c r="A88" s="32">
        <v>17</v>
      </c>
      <c r="B88" s="33" t="s">
        <v>491</v>
      </c>
      <c r="C88" s="33" t="s">
        <v>272</v>
      </c>
      <c r="D88" s="24" t="s">
        <v>492</v>
      </c>
      <c r="E88" s="39">
        <v>4</v>
      </c>
      <c r="F88" s="35" t="s">
        <v>38</v>
      </c>
      <c r="G88" s="35" t="s">
        <v>38</v>
      </c>
      <c r="H88" s="35" t="s">
        <v>38</v>
      </c>
      <c r="I88" s="35" t="s">
        <v>38</v>
      </c>
      <c r="J88" s="35" t="s">
        <v>38</v>
      </c>
      <c r="K88" s="35" t="s">
        <v>38</v>
      </c>
      <c r="L88" s="31" t="s">
        <v>39</v>
      </c>
      <c r="M88" s="30"/>
      <c r="N88" s="31"/>
      <c r="O88" s="31">
        <v>25</v>
      </c>
      <c r="P88" s="36">
        <f t="shared" si="3"/>
        <v>25</v>
      </c>
      <c r="Q88" s="31">
        <v>6.52</v>
      </c>
      <c r="R88" s="31">
        <v>5.5</v>
      </c>
      <c r="S88" s="39">
        <v>4</v>
      </c>
      <c r="T88" s="36">
        <f t="shared" si="4"/>
        <v>39.86</v>
      </c>
      <c r="U88" s="31"/>
      <c r="V88" s="38">
        <f t="shared" si="5"/>
        <v>64.86</v>
      </c>
      <c r="W88" s="30"/>
      <c r="X88" s="31">
        <v>108</v>
      </c>
      <c r="Y88" s="31"/>
      <c r="Z88" s="31"/>
    </row>
    <row r="89" spans="1:26" ht="22.5" customHeight="1">
      <c r="A89" s="32">
        <v>220</v>
      </c>
      <c r="B89" s="33" t="s">
        <v>493</v>
      </c>
      <c r="C89" s="33" t="s">
        <v>109</v>
      </c>
      <c r="D89" s="24" t="s">
        <v>494</v>
      </c>
      <c r="E89" s="39">
        <v>2</v>
      </c>
      <c r="F89" s="35" t="s">
        <v>38</v>
      </c>
      <c r="G89" s="35" t="s">
        <v>38</v>
      </c>
      <c r="H89" s="35" t="s">
        <v>38</v>
      </c>
      <c r="I89" s="35" t="s">
        <v>38</v>
      </c>
      <c r="J89" s="35" t="s">
        <v>38</v>
      </c>
      <c r="K89" s="35" t="s">
        <v>38</v>
      </c>
      <c r="L89" s="31" t="s">
        <v>39</v>
      </c>
      <c r="M89" s="30"/>
      <c r="N89" s="31"/>
      <c r="O89" s="31">
        <v>25</v>
      </c>
      <c r="P89" s="36">
        <f t="shared" si="3"/>
        <v>25</v>
      </c>
      <c r="Q89" s="31">
        <v>6.88</v>
      </c>
      <c r="R89" s="31">
        <v>5.5</v>
      </c>
      <c r="S89" s="39">
        <v>2</v>
      </c>
      <c r="T89" s="36">
        <f t="shared" si="4"/>
        <v>39.839999999999996</v>
      </c>
      <c r="U89" s="31"/>
      <c r="V89" s="38">
        <f t="shared" si="5"/>
        <v>64.84</v>
      </c>
      <c r="W89" s="30"/>
      <c r="X89" s="31">
        <v>72</v>
      </c>
      <c r="Y89" s="31"/>
      <c r="Z89" s="31"/>
    </row>
    <row r="90" spans="1:26" ht="22.5" customHeight="1">
      <c r="A90" s="32">
        <v>65</v>
      </c>
      <c r="B90" s="33" t="s">
        <v>232</v>
      </c>
      <c r="C90" s="33" t="s">
        <v>233</v>
      </c>
      <c r="D90" s="24" t="s">
        <v>234</v>
      </c>
      <c r="E90" s="39">
        <v>4</v>
      </c>
      <c r="F90" s="35" t="s">
        <v>38</v>
      </c>
      <c r="G90" s="35" t="s">
        <v>38</v>
      </c>
      <c r="H90" s="35" t="s">
        <v>38</v>
      </c>
      <c r="I90" s="35" t="s">
        <v>38</v>
      </c>
      <c r="J90" s="35" t="s">
        <v>38</v>
      </c>
      <c r="K90" s="35" t="s">
        <v>38</v>
      </c>
      <c r="L90" s="31" t="s">
        <v>39</v>
      </c>
      <c r="M90" s="30"/>
      <c r="N90" s="31"/>
      <c r="O90" s="31">
        <v>10</v>
      </c>
      <c r="P90" s="36">
        <f t="shared" si="3"/>
        <v>10</v>
      </c>
      <c r="Q90" s="31">
        <v>9.23</v>
      </c>
      <c r="R90" s="31">
        <v>5.5</v>
      </c>
      <c r="S90" s="39">
        <v>4</v>
      </c>
      <c r="T90" s="36">
        <f t="shared" si="4"/>
        <v>54.765</v>
      </c>
      <c r="U90" s="31"/>
      <c r="V90" s="38">
        <f t="shared" si="5"/>
        <v>64.765</v>
      </c>
      <c r="W90" s="30">
        <v>20</v>
      </c>
      <c r="X90" s="31">
        <v>129.6</v>
      </c>
      <c r="Y90" s="31"/>
      <c r="Z90" s="31"/>
    </row>
    <row r="91" spans="1:26" ht="22.5" customHeight="1">
      <c r="A91" s="32">
        <v>193</v>
      </c>
      <c r="B91" s="33" t="s">
        <v>137</v>
      </c>
      <c r="C91" s="33" t="s">
        <v>71</v>
      </c>
      <c r="D91" s="24" t="s">
        <v>138</v>
      </c>
      <c r="E91" s="39">
        <v>3</v>
      </c>
      <c r="F91" s="35" t="s">
        <v>38</v>
      </c>
      <c r="G91" s="35" t="s">
        <v>38</v>
      </c>
      <c r="H91" s="35" t="s">
        <v>38</v>
      </c>
      <c r="I91" s="35" t="s">
        <v>38</v>
      </c>
      <c r="J91" s="35" t="s">
        <v>38</v>
      </c>
      <c r="K91" s="35" t="s">
        <v>38</v>
      </c>
      <c r="L91" s="31" t="s">
        <v>39</v>
      </c>
      <c r="M91" s="30"/>
      <c r="N91" s="31"/>
      <c r="O91" s="31">
        <v>25</v>
      </c>
      <c r="P91" s="36">
        <f t="shared" si="3"/>
        <v>25</v>
      </c>
      <c r="Q91" s="31">
        <v>6.68</v>
      </c>
      <c r="R91" s="31">
        <v>5.5</v>
      </c>
      <c r="S91" s="39">
        <v>3</v>
      </c>
      <c r="T91" s="36">
        <f t="shared" si="4"/>
        <v>39.739999999999995</v>
      </c>
      <c r="U91" s="31"/>
      <c r="V91" s="38">
        <f t="shared" si="5"/>
        <v>64.74</v>
      </c>
      <c r="W91" s="30"/>
      <c r="X91" s="31">
        <v>90</v>
      </c>
      <c r="Y91" s="31"/>
      <c r="Z91" s="31"/>
    </row>
    <row r="92" spans="1:26" ht="22.5" customHeight="1">
      <c r="A92" s="32">
        <v>150</v>
      </c>
      <c r="B92" s="33" t="s">
        <v>495</v>
      </c>
      <c r="C92" s="33" t="s">
        <v>363</v>
      </c>
      <c r="D92" s="24" t="s">
        <v>496</v>
      </c>
      <c r="E92" s="39">
        <v>2</v>
      </c>
      <c r="F92" s="35" t="s">
        <v>38</v>
      </c>
      <c r="G92" s="35" t="s">
        <v>38</v>
      </c>
      <c r="H92" s="35" t="s">
        <v>38</v>
      </c>
      <c r="I92" s="35" t="s">
        <v>38</v>
      </c>
      <c r="J92" s="35" t="s">
        <v>38</v>
      </c>
      <c r="K92" s="35" t="s">
        <v>38</v>
      </c>
      <c r="L92" s="31" t="s">
        <v>39</v>
      </c>
      <c r="M92" s="30"/>
      <c r="N92" s="31"/>
      <c r="O92" s="31">
        <v>20</v>
      </c>
      <c r="P92" s="36">
        <f t="shared" si="3"/>
        <v>20</v>
      </c>
      <c r="Q92" s="31">
        <v>7.73</v>
      </c>
      <c r="R92" s="31">
        <v>5.5</v>
      </c>
      <c r="S92" s="39">
        <v>2</v>
      </c>
      <c r="T92" s="36">
        <f t="shared" si="4"/>
        <v>44.515</v>
      </c>
      <c r="U92" s="31"/>
      <c r="V92" s="38">
        <f t="shared" si="5"/>
        <v>64.515</v>
      </c>
      <c r="W92" s="30"/>
      <c r="X92" s="31">
        <v>72</v>
      </c>
      <c r="Y92" s="31"/>
      <c r="Z92" s="31"/>
    </row>
    <row r="93" spans="1:26" ht="22.5" customHeight="1">
      <c r="A93" s="32">
        <v>112</v>
      </c>
      <c r="B93" s="33" t="s">
        <v>141</v>
      </c>
      <c r="C93" s="33" t="s">
        <v>142</v>
      </c>
      <c r="D93" s="24" t="s">
        <v>143</v>
      </c>
      <c r="E93" s="39">
        <v>2</v>
      </c>
      <c r="F93" s="35" t="s">
        <v>38</v>
      </c>
      <c r="G93" s="35" t="s">
        <v>38</v>
      </c>
      <c r="H93" s="35" t="s">
        <v>38</v>
      </c>
      <c r="I93" s="35" t="s">
        <v>38</v>
      </c>
      <c r="J93" s="35" t="s">
        <v>38</v>
      </c>
      <c r="K93" s="35" t="s">
        <v>38</v>
      </c>
      <c r="L93" s="31" t="s">
        <v>39</v>
      </c>
      <c r="M93" s="30"/>
      <c r="N93" s="31"/>
      <c r="O93" s="31">
        <v>20</v>
      </c>
      <c r="P93" s="36">
        <f t="shared" si="3"/>
        <v>20</v>
      </c>
      <c r="Q93" s="31">
        <v>7.7</v>
      </c>
      <c r="R93" s="31">
        <v>5.5</v>
      </c>
      <c r="S93" s="39">
        <v>2</v>
      </c>
      <c r="T93" s="36">
        <f t="shared" si="4"/>
        <v>44.35</v>
      </c>
      <c r="U93" s="31"/>
      <c r="V93" s="38">
        <f t="shared" si="5"/>
        <v>64.35</v>
      </c>
      <c r="W93" s="30"/>
      <c r="X93" s="31">
        <v>72</v>
      </c>
      <c r="Y93" s="31"/>
      <c r="Z93" s="31"/>
    </row>
    <row r="94" spans="1:26" ht="22.5" customHeight="1">
      <c r="A94" s="32">
        <v>182</v>
      </c>
      <c r="B94" s="33" t="s">
        <v>89</v>
      </c>
      <c r="C94" s="33" t="s">
        <v>68</v>
      </c>
      <c r="D94" s="24" t="s">
        <v>90</v>
      </c>
      <c r="E94" s="39">
        <v>3</v>
      </c>
      <c r="F94" s="35" t="s">
        <v>38</v>
      </c>
      <c r="G94" s="35" t="s">
        <v>38</v>
      </c>
      <c r="H94" s="35" t="s">
        <v>38</v>
      </c>
      <c r="I94" s="35" t="s">
        <v>38</v>
      </c>
      <c r="J94" s="35" t="s">
        <v>38</v>
      </c>
      <c r="K94" s="35" t="s">
        <v>38</v>
      </c>
      <c r="L94" s="31" t="s">
        <v>39</v>
      </c>
      <c r="M94" s="30"/>
      <c r="N94" s="31">
        <v>5</v>
      </c>
      <c r="O94" s="31">
        <v>10</v>
      </c>
      <c r="P94" s="36">
        <f t="shared" si="3"/>
        <v>15</v>
      </c>
      <c r="Q94" s="31">
        <v>8.42</v>
      </c>
      <c r="R94" s="31">
        <v>5.5</v>
      </c>
      <c r="S94" s="39">
        <v>3</v>
      </c>
      <c r="T94" s="36">
        <f t="shared" si="4"/>
        <v>49.31</v>
      </c>
      <c r="U94" s="31"/>
      <c r="V94" s="38">
        <f t="shared" si="5"/>
        <v>64.31</v>
      </c>
      <c r="W94" s="30"/>
      <c r="X94" s="31">
        <v>90</v>
      </c>
      <c r="Y94" s="31"/>
      <c r="Z94" s="31"/>
    </row>
    <row r="95" spans="1:26" ht="22.5" customHeight="1">
      <c r="A95" s="32">
        <v>36</v>
      </c>
      <c r="B95" s="33" t="s">
        <v>497</v>
      </c>
      <c r="C95" s="33" t="s">
        <v>498</v>
      </c>
      <c r="D95" s="24" t="s">
        <v>499</v>
      </c>
      <c r="E95" s="39">
        <v>3</v>
      </c>
      <c r="F95" s="35" t="s">
        <v>38</v>
      </c>
      <c r="G95" s="35" t="s">
        <v>38</v>
      </c>
      <c r="H95" s="35" t="s">
        <v>38</v>
      </c>
      <c r="I95" s="35" t="s">
        <v>38</v>
      </c>
      <c r="J95" s="35" t="s">
        <v>38</v>
      </c>
      <c r="K95" s="35" t="s">
        <v>38</v>
      </c>
      <c r="L95" s="31" t="s">
        <v>39</v>
      </c>
      <c r="M95" s="30"/>
      <c r="N95" s="31"/>
      <c r="O95" s="31">
        <v>25</v>
      </c>
      <c r="P95" s="36">
        <f t="shared" si="3"/>
        <v>25</v>
      </c>
      <c r="Q95" s="31">
        <v>6.6</v>
      </c>
      <c r="R95" s="31">
        <v>5.5</v>
      </c>
      <c r="S95" s="39">
        <v>3</v>
      </c>
      <c r="T95" s="36">
        <f t="shared" si="4"/>
        <v>39.3</v>
      </c>
      <c r="U95" s="31"/>
      <c r="V95" s="38">
        <f t="shared" si="5"/>
        <v>64.3</v>
      </c>
      <c r="W95" s="30"/>
      <c r="X95" s="31">
        <v>90</v>
      </c>
      <c r="Y95" s="31"/>
      <c r="Z95" s="31"/>
    </row>
    <row r="96" spans="1:26" ht="22.5" customHeight="1">
      <c r="A96" s="32">
        <v>148</v>
      </c>
      <c r="B96" s="33" t="s">
        <v>500</v>
      </c>
      <c r="C96" s="33" t="s">
        <v>501</v>
      </c>
      <c r="D96" s="24" t="s">
        <v>502</v>
      </c>
      <c r="E96" s="39">
        <v>2</v>
      </c>
      <c r="F96" s="35" t="s">
        <v>38</v>
      </c>
      <c r="G96" s="35" t="s">
        <v>38</v>
      </c>
      <c r="H96" s="35" t="s">
        <v>38</v>
      </c>
      <c r="I96" s="35" t="s">
        <v>38</v>
      </c>
      <c r="J96" s="35" t="s">
        <v>38</v>
      </c>
      <c r="K96" s="35" t="s">
        <v>38</v>
      </c>
      <c r="L96" s="31" t="s">
        <v>39</v>
      </c>
      <c r="M96" s="30"/>
      <c r="N96" s="31"/>
      <c r="O96" s="31">
        <v>25</v>
      </c>
      <c r="P96" s="36">
        <f t="shared" si="3"/>
        <v>25</v>
      </c>
      <c r="Q96" s="31">
        <v>6.78</v>
      </c>
      <c r="R96" s="31">
        <v>5.5</v>
      </c>
      <c r="S96" s="39">
        <v>2</v>
      </c>
      <c r="T96" s="36">
        <f t="shared" si="4"/>
        <v>39.29</v>
      </c>
      <c r="U96" s="31"/>
      <c r="V96" s="38">
        <f t="shared" si="5"/>
        <v>64.28999999999999</v>
      </c>
      <c r="W96" s="30"/>
      <c r="X96" s="31">
        <v>72</v>
      </c>
      <c r="Y96" s="31"/>
      <c r="Z96" s="31"/>
    </row>
    <row r="97" spans="1:26" ht="22.5" customHeight="1">
      <c r="A97" s="32">
        <v>66</v>
      </c>
      <c r="B97" s="33" t="s">
        <v>503</v>
      </c>
      <c r="C97" s="33" t="s">
        <v>504</v>
      </c>
      <c r="D97" s="24" t="s">
        <v>505</v>
      </c>
      <c r="E97" s="39" t="s">
        <v>62</v>
      </c>
      <c r="F97" s="35" t="s">
        <v>38</v>
      </c>
      <c r="G97" s="35" t="s">
        <v>38</v>
      </c>
      <c r="H97" s="35" t="s">
        <v>38</v>
      </c>
      <c r="I97" s="35" t="s">
        <v>38</v>
      </c>
      <c r="J97" s="35" t="s">
        <v>38</v>
      </c>
      <c r="K97" s="35" t="s">
        <v>38</v>
      </c>
      <c r="L97" s="31" t="s">
        <v>39</v>
      </c>
      <c r="M97" s="30"/>
      <c r="N97" s="31">
        <v>5</v>
      </c>
      <c r="O97" s="31">
        <v>10</v>
      </c>
      <c r="P97" s="36">
        <f t="shared" si="3"/>
        <v>15</v>
      </c>
      <c r="Q97" s="31">
        <v>8.05</v>
      </c>
      <c r="R97" s="31">
        <v>5.5</v>
      </c>
      <c r="S97" s="39">
        <v>5</v>
      </c>
      <c r="T97" s="36">
        <f t="shared" si="4"/>
        <v>49.275000000000006</v>
      </c>
      <c r="U97" s="31"/>
      <c r="V97" s="38">
        <f t="shared" si="5"/>
        <v>64.275</v>
      </c>
      <c r="W97" s="30"/>
      <c r="X97" s="31">
        <v>108</v>
      </c>
      <c r="Y97" s="31"/>
      <c r="Z97" s="31"/>
    </row>
    <row r="98" spans="1:26" ht="22.5" customHeight="1">
      <c r="A98" s="32">
        <v>210</v>
      </c>
      <c r="B98" s="33" t="s">
        <v>200</v>
      </c>
      <c r="C98" s="33" t="s">
        <v>201</v>
      </c>
      <c r="D98" s="24" t="s">
        <v>202</v>
      </c>
      <c r="E98" s="39">
        <v>3</v>
      </c>
      <c r="F98" s="35" t="s">
        <v>38</v>
      </c>
      <c r="G98" s="35" t="s">
        <v>38</v>
      </c>
      <c r="H98" s="35" t="s">
        <v>38</v>
      </c>
      <c r="I98" s="35" t="s">
        <v>38</v>
      </c>
      <c r="J98" s="35" t="s">
        <v>38</v>
      </c>
      <c r="K98" s="35" t="s">
        <v>38</v>
      </c>
      <c r="L98" s="31" t="s">
        <v>39</v>
      </c>
      <c r="M98" s="30"/>
      <c r="N98" s="31"/>
      <c r="O98" s="31">
        <v>20</v>
      </c>
      <c r="P98" s="36">
        <f t="shared" si="3"/>
        <v>20</v>
      </c>
      <c r="Q98" s="31">
        <v>7.5</v>
      </c>
      <c r="R98" s="31">
        <v>5.5</v>
      </c>
      <c r="S98" s="39">
        <v>3</v>
      </c>
      <c r="T98" s="36">
        <f t="shared" si="4"/>
        <v>44.25</v>
      </c>
      <c r="U98" s="31"/>
      <c r="V98" s="38">
        <f t="shared" si="5"/>
        <v>64.25</v>
      </c>
      <c r="W98" s="30"/>
      <c r="X98" s="31">
        <v>90</v>
      </c>
      <c r="Y98" s="31"/>
      <c r="Z98" s="31"/>
    </row>
    <row r="99" spans="1:26" ht="22.5" customHeight="1">
      <c r="A99" s="32">
        <v>134</v>
      </c>
      <c r="B99" s="33" t="s">
        <v>158</v>
      </c>
      <c r="C99" s="33" t="s">
        <v>159</v>
      </c>
      <c r="D99" s="24" t="s">
        <v>160</v>
      </c>
      <c r="E99" s="39">
        <v>2</v>
      </c>
      <c r="F99" s="35" t="s">
        <v>38</v>
      </c>
      <c r="G99" s="35" t="s">
        <v>38</v>
      </c>
      <c r="H99" s="35" t="s">
        <v>38</v>
      </c>
      <c r="I99" s="35" t="s">
        <v>38</v>
      </c>
      <c r="J99" s="35" t="s">
        <v>38</v>
      </c>
      <c r="K99" s="35" t="s">
        <v>38</v>
      </c>
      <c r="L99" s="31" t="s">
        <v>39</v>
      </c>
      <c r="M99" s="30"/>
      <c r="N99" s="31"/>
      <c r="O99" s="31">
        <v>25</v>
      </c>
      <c r="P99" s="36">
        <f t="shared" si="3"/>
        <v>25</v>
      </c>
      <c r="Q99" s="31">
        <v>6.75</v>
      </c>
      <c r="R99" s="31">
        <v>5.5</v>
      </c>
      <c r="S99" s="39">
        <v>2</v>
      </c>
      <c r="T99" s="36">
        <f t="shared" si="4"/>
        <v>39.125</v>
      </c>
      <c r="U99" s="31"/>
      <c r="V99" s="38">
        <f t="shared" si="5"/>
        <v>64.125</v>
      </c>
      <c r="W99" s="30"/>
      <c r="X99" s="31">
        <v>72</v>
      </c>
      <c r="Y99" s="31"/>
      <c r="Z99" s="31"/>
    </row>
    <row r="100" spans="1:26" ht="22.5" customHeight="1">
      <c r="A100" s="32">
        <v>223</v>
      </c>
      <c r="B100" s="33" t="s">
        <v>53</v>
      </c>
      <c r="C100" s="33" t="s">
        <v>54</v>
      </c>
      <c r="D100" s="24" t="s">
        <v>55</v>
      </c>
      <c r="E100" s="39">
        <v>3</v>
      </c>
      <c r="F100" s="35" t="s">
        <v>38</v>
      </c>
      <c r="G100" s="35" t="s">
        <v>38</v>
      </c>
      <c r="H100" s="35" t="s">
        <v>38</v>
      </c>
      <c r="I100" s="35" t="s">
        <v>38</v>
      </c>
      <c r="J100" s="35" t="s">
        <v>38</v>
      </c>
      <c r="K100" s="35" t="s">
        <v>38</v>
      </c>
      <c r="L100" s="31" t="s">
        <v>39</v>
      </c>
      <c r="M100" s="30"/>
      <c r="N100" s="31"/>
      <c r="O100" s="31">
        <v>10</v>
      </c>
      <c r="P100" s="36">
        <f t="shared" si="3"/>
        <v>10</v>
      </c>
      <c r="Q100" s="31">
        <v>9.27</v>
      </c>
      <c r="R100" s="31">
        <v>5.5</v>
      </c>
      <c r="S100" s="39">
        <v>3</v>
      </c>
      <c r="T100" s="36">
        <f t="shared" si="4"/>
        <v>53.985</v>
      </c>
      <c r="U100" s="31"/>
      <c r="V100" s="38">
        <f t="shared" si="5"/>
        <v>63.985</v>
      </c>
      <c r="W100" s="30">
        <v>20</v>
      </c>
      <c r="X100" s="31">
        <v>108</v>
      </c>
      <c r="Y100" s="31"/>
      <c r="Z100" s="31"/>
    </row>
    <row r="101" spans="1:26" ht="22.5" customHeight="1">
      <c r="A101" s="32">
        <v>83</v>
      </c>
      <c r="B101" s="33" t="s">
        <v>323</v>
      </c>
      <c r="C101" s="33" t="s">
        <v>66</v>
      </c>
      <c r="D101" s="24" t="s">
        <v>324</v>
      </c>
      <c r="E101" s="39">
        <v>3</v>
      </c>
      <c r="F101" s="35" t="s">
        <v>38</v>
      </c>
      <c r="G101" s="35" t="s">
        <v>38</v>
      </c>
      <c r="H101" s="35" t="s">
        <v>38</v>
      </c>
      <c r="I101" s="35" t="s">
        <v>38</v>
      </c>
      <c r="J101" s="35" t="s">
        <v>38</v>
      </c>
      <c r="K101" s="35" t="s">
        <v>38</v>
      </c>
      <c r="L101" s="31" t="s">
        <v>39</v>
      </c>
      <c r="M101" s="30"/>
      <c r="N101" s="31"/>
      <c r="O101" s="31">
        <v>15</v>
      </c>
      <c r="P101" s="36">
        <f t="shared" si="3"/>
        <v>15</v>
      </c>
      <c r="Q101" s="31">
        <v>8.32</v>
      </c>
      <c r="R101" s="31">
        <v>5.5</v>
      </c>
      <c r="S101" s="39">
        <v>3</v>
      </c>
      <c r="T101" s="36">
        <f t="shared" si="4"/>
        <v>48.760000000000005</v>
      </c>
      <c r="U101" s="31"/>
      <c r="V101" s="38">
        <f t="shared" si="5"/>
        <v>63.760000000000005</v>
      </c>
      <c r="W101" s="30"/>
      <c r="X101" s="31">
        <v>90</v>
      </c>
      <c r="Y101" s="31"/>
      <c r="Z101" s="31"/>
    </row>
    <row r="102" spans="1:26" ht="22.5" customHeight="1">
      <c r="A102" s="32">
        <v>9</v>
      </c>
      <c r="B102" s="33" t="s">
        <v>506</v>
      </c>
      <c r="C102" s="33" t="s">
        <v>507</v>
      </c>
      <c r="D102" s="24" t="s">
        <v>508</v>
      </c>
      <c r="E102" s="34">
        <v>2</v>
      </c>
      <c r="F102" s="35" t="s">
        <v>38</v>
      </c>
      <c r="G102" s="35" t="s">
        <v>38</v>
      </c>
      <c r="H102" s="35" t="s">
        <v>38</v>
      </c>
      <c r="I102" s="35" t="s">
        <v>38</v>
      </c>
      <c r="J102" s="35" t="s">
        <v>38</v>
      </c>
      <c r="K102" s="35" t="s">
        <v>38</v>
      </c>
      <c r="L102" s="31" t="s">
        <v>39</v>
      </c>
      <c r="M102" s="30"/>
      <c r="N102" s="31"/>
      <c r="O102" s="31">
        <v>15</v>
      </c>
      <c r="P102" s="36">
        <f t="shared" si="3"/>
        <v>15</v>
      </c>
      <c r="Q102" s="31">
        <v>8.5</v>
      </c>
      <c r="R102" s="31">
        <v>5.5</v>
      </c>
      <c r="S102" s="34">
        <v>2</v>
      </c>
      <c r="T102" s="36">
        <f t="shared" si="4"/>
        <v>48.75</v>
      </c>
      <c r="U102" s="37"/>
      <c r="V102" s="38">
        <f t="shared" si="5"/>
        <v>63.75</v>
      </c>
      <c r="W102" s="30"/>
      <c r="X102" s="31">
        <v>72</v>
      </c>
      <c r="Y102" s="31"/>
      <c r="Z102" s="31"/>
    </row>
    <row r="103" spans="1:26" ht="22.5" customHeight="1">
      <c r="A103" s="32">
        <v>56</v>
      </c>
      <c r="B103" s="33" t="s">
        <v>509</v>
      </c>
      <c r="C103" s="33" t="s">
        <v>177</v>
      </c>
      <c r="D103" s="24" t="s">
        <v>510</v>
      </c>
      <c r="E103" s="39">
        <v>4</v>
      </c>
      <c r="F103" s="35" t="s">
        <v>38</v>
      </c>
      <c r="G103" s="35" t="s">
        <v>38</v>
      </c>
      <c r="H103" s="35" t="s">
        <v>38</v>
      </c>
      <c r="I103" s="35" t="s">
        <v>38</v>
      </c>
      <c r="J103" s="35" t="s">
        <v>38</v>
      </c>
      <c r="K103" s="35" t="s">
        <v>38</v>
      </c>
      <c r="L103" s="31" t="s">
        <v>39</v>
      </c>
      <c r="M103" s="30"/>
      <c r="N103" s="31"/>
      <c r="O103" s="31">
        <v>15</v>
      </c>
      <c r="P103" s="36">
        <f t="shared" si="3"/>
        <v>15</v>
      </c>
      <c r="Q103" s="31">
        <v>8.12</v>
      </c>
      <c r="R103" s="31">
        <v>5.5</v>
      </c>
      <c r="S103" s="39">
        <v>4</v>
      </c>
      <c r="T103" s="36">
        <f t="shared" si="4"/>
        <v>48.66</v>
      </c>
      <c r="U103" s="31"/>
      <c r="V103" s="38">
        <f t="shared" si="5"/>
        <v>63.66</v>
      </c>
      <c r="W103" s="30"/>
      <c r="X103" s="31">
        <v>108</v>
      </c>
      <c r="Y103" s="31"/>
      <c r="Z103" s="31"/>
    </row>
    <row r="104" spans="1:26" ht="22.5" customHeight="1">
      <c r="A104" s="32">
        <v>107</v>
      </c>
      <c r="B104" s="33" t="s">
        <v>511</v>
      </c>
      <c r="C104" s="33" t="s">
        <v>339</v>
      </c>
      <c r="D104" s="24" t="s">
        <v>512</v>
      </c>
      <c r="E104" s="39">
        <v>3</v>
      </c>
      <c r="F104" s="35" t="s">
        <v>38</v>
      </c>
      <c r="G104" s="35" t="s">
        <v>38</v>
      </c>
      <c r="H104" s="35" t="s">
        <v>38</v>
      </c>
      <c r="I104" s="35" t="s">
        <v>38</v>
      </c>
      <c r="J104" s="35" t="s">
        <v>38</v>
      </c>
      <c r="K104" s="35" t="s">
        <v>38</v>
      </c>
      <c r="L104" s="31" t="s">
        <v>39</v>
      </c>
      <c r="M104" s="30"/>
      <c r="N104" s="31"/>
      <c r="O104" s="31">
        <v>15</v>
      </c>
      <c r="P104" s="36">
        <f t="shared" si="3"/>
        <v>15</v>
      </c>
      <c r="Q104" s="31">
        <v>8.3</v>
      </c>
      <c r="R104" s="31">
        <v>5.5</v>
      </c>
      <c r="S104" s="39">
        <v>3</v>
      </c>
      <c r="T104" s="36">
        <f t="shared" si="4"/>
        <v>48.650000000000006</v>
      </c>
      <c r="U104" s="31"/>
      <c r="V104" s="38">
        <f t="shared" si="5"/>
        <v>63.650000000000006</v>
      </c>
      <c r="W104" s="30"/>
      <c r="X104" s="31">
        <v>90</v>
      </c>
      <c r="Y104" s="31"/>
      <c r="Z104" s="31"/>
    </row>
    <row r="105" spans="1:26" ht="22.5" customHeight="1">
      <c r="A105" s="32">
        <v>174</v>
      </c>
      <c r="B105" s="33" t="s">
        <v>375</v>
      </c>
      <c r="C105" s="33" t="s">
        <v>376</v>
      </c>
      <c r="D105" s="24" t="s">
        <v>377</v>
      </c>
      <c r="E105" s="39">
        <v>2</v>
      </c>
      <c r="F105" s="35" t="s">
        <v>38</v>
      </c>
      <c r="G105" s="35" t="s">
        <v>38</v>
      </c>
      <c r="H105" s="35" t="s">
        <v>38</v>
      </c>
      <c r="I105" s="35" t="s">
        <v>38</v>
      </c>
      <c r="J105" s="35" t="s">
        <v>38</v>
      </c>
      <c r="K105" s="35" t="s">
        <v>38</v>
      </c>
      <c r="L105" s="31" t="s">
        <v>39</v>
      </c>
      <c r="M105" s="30"/>
      <c r="N105" s="31"/>
      <c r="O105" s="31">
        <v>10</v>
      </c>
      <c r="P105" s="36">
        <f t="shared" si="3"/>
        <v>10</v>
      </c>
      <c r="Q105" s="31">
        <v>9.36</v>
      </c>
      <c r="R105" s="31">
        <v>5.5</v>
      </c>
      <c r="S105" s="39">
        <v>2</v>
      </c>
      <c r="T105" s="36">
        <f t="shared" si="4"/>
        <v>53.48</v>
      </c>
      <c r="U105" s="31"/>
      <c r="V105" s="38">
        <f t="shared" si="5"/>
        <v>63.48</v>
      </c>
      <c r="W105" s="30">
        <v>20</v>
      </c>
      <c r="X105" s="31">
        <v>86.4</v>
      </c>
      <c r="Y105" s="31"/>
      <c r="Z105" s="31"/>
    </row>
    <row r="106" spans="1:26" ht="22.5" customHeight="1">
      <c r="A106" s="32">
        <v>109</v>
      </c>
      <c r="B106" s="33" t="s">
        <v>513</v>
      </c>
      <c r="C106" s="33" t="s">
        <v>82</v>
      </c>
      <c r="D106" s="24" t="s">
        <v>514</v>
      </c>
      <c r="E106" s="39">
        <v>4</v>
      </c>
      <c r="F106" s="35" t="s">
        <v>38</v>
      </c>
      <c r="G106" s="35" t="s">
        <v>38</v>
      </c>
      <c r="H106" s="35" t="s">
        <v>38</v>
      </c>
      <c r="I106" s="35" t="s">
        <v>38</v>
      </c>
      <c r="J106" s="35" t="s">
        <v>38</v>
      </c>
      <c r="K106" s="35" t="s">
        <v>38</v>
      </c>
      <c r="L106" s="31" t="s">
        <v>39</v>
      </c>
      <c r="M106" s="30"/>
      <c r="N106" s="31"/>
      <c r="O106" s="31">
        <v>20</v>
      </c>
      <c r="P106" s="36">
        <f t="shared" si="3"/>
        <v>20</v>
      </c>
      <c r="Q106" s="31">
        <v>7.12</v>
      </c>
      <c r="R106" s="31">
        <v>5.5</v>
      </c>
      <c r="S106" s="39">
        <v>4</v>
      </c>
      <c r="T106" s="36">
        <f t="shared" si="4"/>
        <v>43.160000000000004</v>
      </c>
      <c r="U106" s="31"/>
      <c r="V106" s="38">
        <f t="shared" si="5"/>
        <v>63.160000000000004</v>
      </c>
      <c r="W106" s="30"/>
      <c r="X106" s="31">
        <v>108</v>
      </c>
      <c r="Y106" s="31"/>
      <c r="Z106" s="31"/>
    </row>
    <row r="107" spans="1:26" ht="22.5" customHeight="1">
      <c r="A107" s="32">
        <v>29</v>
      </c>
      <c r="B107" s="33" t="s">
        <v>515</v>
      </c>
      <c r="C107" s="33" t="s">
        <v>476</v>
      </c>
      <c r="D107" s="24" t="s">
        <v>516</v>
      </c>
      <c r="E107" s="39" t="s">
        <v>50</v>
      </c>
      <c r="F107" s="35" t="s">
        <v>38</v>
      </c>
      <c r="G107" s="35" t="s">
        <v>38</v>
      </c>
      <c r="H107" s="35" t="s">
        <v>38</v>
      </c>
      <c r="I107" s="35" t="s">
        <v>38</v>
      </c>
      <c r="J107" s="35" t="s">
        <v>38</v>
      </c>
      <c r="K107" s="35" t="s">
        <v>38</v>
      </c>
      <c r="L107" s="31" t="s">
        <v>39</v>
      </c>
      <c r="M107" s="30"/>
      <c r="N107" s="31"/>
      <c r="O107" s="31">
        <v>20</v>
      </c>
      <c r="P107" s="36">
        <f t="shared" si="3"/>
        <v>20</v>
      </c>
      <c r="Q107" s="31">
        <v>7.09</v>
      </c>
      <c r="R107" s="31">
        <v>5.5</v>
      </c>
      <c r="S107" s="39">
        <v>4</v>
      </c>
      <c r="T107" s="36">
        <f t="shared" si="4"/>
        <v>42.995</v>
      </c>
      <c r="U107" s="31"/>
      <c r="V107" s="38">
        <f t="shared" si="5"/>
        <v>62.995</v>
      </c>
      <c r="W107" s="30"/>
      <c r="X107" s="31">
        <v>108</v>
      </c>
      <c r="Y107" s="31"/>
      <c r="Z107" s="31"/>
    </row>
    <row r="108" spans="1:26" ht="22.5" customHeight="1">
      <c r="A108" s="32">
        <v>131</v>
      </c>
      <c r="B108" s="33" t="s">
        <v>517</v>
      </c>
      <c r="C108" s="33" t="s">
        <v>82</v>
      </c>
      <c r="D108" s="24" t="s">
        <v>518</v>
      </c>
      <c r="E108" s="39">
        <v>4</v>
      </c>
      <c r="F108" s="35" t="s">
        <v>38</v>
      </c>
      <c r="G108" s="35" t="s">
        <v>38</v>
      </c>
      <c r="H108" s="35" t="s">
        <v>38</v>
      </c>
      <c r="I108" s="35" t="s">
        <v>38</v>
      </c>
      <c r="J108" s="35" t="s">
        <v>38</v>
      </c>
      <c r="K108" s="35" t="s">
        <v>38</v>
      </c>
      <c r="L108" s="31" t="s">
        <v>39</v>
      </c>
      <c r="M108" s="30"/>
      <c r="N108" s="31"/>
      <c r="O108" s="31">
        <v>15</v>
      </c>
      <c r="P108" s="36">
        <f t="shared" si="3"/>
        <v>15</v>
      </c>
      <c r="Q108" s="31">
        <v>7.96</v>
      </c>
      <c r="R108" s="31">
        <v>5.5</v>
      </c>
      <c r="S108" s="39">
        <v>4</v>
      </c>
      <c r="T108" s="36">
        <f t="shared" si="4"/>
        <v>47.78</v>
      </c>
      <c r="U108" s="31"/>
      <c r="V108" s="38">
        <f t="shared" si="5"/>
        <v>62.78</v>
      </c>
      <c r="W108" s="30"/>
      <c r="X108" s="31">
        <v>108</v>
      </c>
      <c r="Y108" s="31"/>
      <c r="Z108" s="31"/>
    </row>
    <row r="109" spans="1:26" ht="22.5" customHeight="1">
      <c r="A109" s="32">
        <v>16</v>
      </c>
      <c r="B109" s="33" t="s">
        <v>519</v>
      </c>
      <c r="C109" s="33" t="s">
        <v>223</v>
      </c>
      <c r="D109" s="24" t="s">
        <v>520</v>
      </c>
      <c r="E109" s="39">
        <v>4</v>
      </c>
      <c r="F109" s="35" t="s">
        <v>38</v>
      </c>
      <c r="G109" s="35" t="s">
        <v>38</v>
      </c>
      <c r="H109" s="35" t="s">
        <v>38</v>
      </c>
      <c r="I109" s="35" t="s">
        <v>38</v>
      </c>
      <c r="J109" s="35" t="s">
        <v>38</v>
      </c>
      <c r="K109" s="35" t="s">
        <v>38</v>
      </c>
      <c r="L109" s="31" t="s">
        <v>39</v>
      </c>
      <c r="M109" s="30"/>
      <c r="N109" s="31"/>
      <c r="O109" s="31">
        <v>15</v>
      </c>
      <c r="P109" s="36">
        <f t="shared" si="3"/>
        <v>15</v>
      </c>
      <c r="Q109" s="31">
        <v>7.92</v>
      </c>
      <c r="R109" s="31">
        <v>5.5</v>
      </c>
      <c r="S109" s="39">
        <v>4</v>
      </c>
      <c r="T109" s="36">
        <f t="shared" si="4"/>
        <v>47.56</v>
      </c>
      <c r="U109" s="31"/>
      <c r="V109" s="38">
        <f t="shared" si="5"/>
        <v>62.56</v>
      </c>
      <c r="W109" s="30"/>
      <c r="X109" s="31">
        <v>108</v>
      </c>
      <c r="Y109" s="31"/>
      <c r="Z109" s="31"/>
    </row>
    <row r="110" spans="1:26" ht="22.5" customHeight="1">
      <c r="A110" s="32">
        <v>154</v>
      </c>
      <c r="B110" s="33" t="s">
        <v>343</v>
      </c>
      <c r="C110" s="33" t="s">
        <v>301</v>
      </c>
      <c r="D110" s="24" t="s">
        <v>344</v>
      </c>
      <c r="E110" s="39">
        <v>4</v>
      </c>
      <c r="F110" s="35" t="s">
        <v>38</v>
      </c>
      <c r="G110" s="35" t="s">
        <v>38</v>
      </c>
      <c r="H110" s="35" t="s">
        <v>38</v>
      </c>
      <c r="I110" s="35" t="s">
        <v>38</v>
      </c>
      <c r="J110" s="35" t="s">
        <v>38</v>
      </c>
      <c r="K110" s="35" t="s">
        <v>38</v>
      </c>
      <c r="L110" s="31" t="s">
        <v>39</v>
      </c>
      <c r="M110" s="30"/>
      <c r="N110" s="31"/>
      <c r="O110" s="31">
        <v>10</v>
      </c>
      <c r="P110" s="36">
        <f t="shared" si="3"/>
        <v>10</v>
      </c>
      <c r="Q110" s="31">
        <v>8.79</v>
      </c>
      <c r="R110" s="31">
        <v>5.5</v>
      </c>
      <c r="S110" s="39">
        <v>4</v>
      </c>
      <c r="T110" s="36">
        <f t="shared" si="4"/>
        <v>52.345</v>
      </c>
      <c r="U110" s="31"/>
      <c r="V110" s="38">
        <f t="shared" si="5"/>
        <v>62.345</v>
      </c>
      <c r="W110" s="30">
        <v>20</v>
      </c>
      <c r="X110" s="31">
        <v>129.6</v>
      </c>
      <c r="Y110" s="31"/>
      <c r="Z110" s="31"/>
    </row>
    <row r="111" spans="1:26" ht="22.5" customHeight="1">
      <c r="A111" s="32">
        <v>58</v>
      </c>
      <c r="B111" s="33" t="s">
        <v>81</v>
      </c>
      <c r="C111" s="33" t="s">
        <v>82</v>
      </c>
      <c r="D111" s="24" t="s">
        <v>83</v>
      </c>
      <c r="E111" s="39">
        <v>2</v>
      </c>
      <c r="F111" s="35" t="s">
        <v>38</v>
      </c>
      <c r="G111" s="35" t="s">
        <v>38</v>
      </c>
      <c r="H111" s="35" t="s">
        <v>38</v>
      </c>
      <c r="I111" s="35" t="s">
        <v>38</v>
      </c>
      <c r="J111" s="35" t="s">
        <v>38</v>
      </c>
      <c r="K111" s="35" t="s">
        <v>38</v>
      </c>
      <c r="L111" s="31" t="s">
        <v>39</v>
      </c>
      <c r="M111" s="30"/>
      <c r="N111" s="31"/>
      <c r="O111" s="31">
        <v>15</v>
      </c>
      <c r="P111" s="36">
        <f t="shared" si="3"/>
        <v>15</v>
      </c>
      <c r="Q111" s="31">
        <v>8.23</v>
      </c>
      <c r="R111" s="31">
        <v>5.5</v>
      </c>
      <c r="S111" s="39">
        <v>2</v>
      </c>
      <c r="T111" s="36">
        <f t="shared" si="4"/>
        <v>47.265</v>
      </c>
      <c r="U111" s="31"/>
      <c r="V111" s="38">
        <f t="shared" si="5"/>
        <v>62.265</v>
      </c>
      <c r="W111" s="30"/>
      <c r="X111" s="31">
        <v>72</v>
      </c>
      <c r="Y111" s="31"/>
      <c r="Z111" s="31"/>
    </row>
    <row r="112" spans="1:26" ht="22.5" customHeight="1">
      <c r="A112" s="32">
        <v>128</v>
      </c>
      <c r="B112" s="33" t="s">
        <v>521</v>
      </c>
      <c r="C112" s="33" t="s">
        <v>41</v>
      </c>
      <c r="D112" s="24" t="s">
        <v>522</v>
      </c>
      <c r="E112" s="39">
        <v>3</v>
      </c>
      <c r="F112" s="35" t="s">
        <v>38</v>
      </c>
      <c r="G112" s="35" t="s">
        <v>38</v>
      </c>
      <c r="H112" s="35" t="s">
        <v>38</v>
      </c>
      <c r="I112" s="35" t="s">
        <v>38</v>
      </c>
      <c r="J112" s="35" t="s">
        <v>38</v>
      </c>
      <c r="K112" s="35" t="s">
        <v>38</v>
      </c>
      <c r="L112" s="31" t="s">
        <v>39</v>
      </c>
      <c r="M112" s="30"/>
      <c r="N112" s="31"/>
      <c r="O112" s="31">
        <v>25</v>
      </c>
      <c r="P112" s="36">
        <f t="shared" si="3"/>
        <v>25</v>
      </c>
      <c r="Q112" s="31">
        <v>6.21</v>
      </c>
      <c r="R112" s="31">
        <v>5.5</v>
      </c>
      <c r="S112" s="39">
        <v>3</v>
      </c>
      <c r="T112" s="36">
        <f t="shared" si="4"/>
        <v>37.155</v>
      </c>
      <c r="U112" s="31"/>
      <c r="V112" s="38">
        <f t="shared" si="5"/>
        <v>62.155</v>
      </c>
      <c r="W112" s="30"/>
      <c r="X112" s="31">
        <v>90</v>
      </c>
      <c r="Y112" s="31"/>
      <c r="Z112" s="31"/>
    </row>
    <row r="113" spans="1:26" ht="34.5" customHeight="1">
      <c r="A113" s="32">
        <v>168</v>
      </c>
      <c r="B113" s="33" t="s">
        <v>333</v>
      </c>
      <c r="C113" s="33" t="s">
        <v>95</v>
      </c>
      <c r="D113" s="24" t="s">
        <v>334</v>
      </c>
      <c r="E113" s="39">
        <v>4</v>
      </c>
      <c r="F113" s="35" t="s">
        <v>38</v>
      </c>
      <c r="G113" s="35" t="s">
        <v>38</v>
      </c>
      <c r="H113" s="35" t="s">
        <v>38</v>
      </c>
      <c r="I113" s="35" t="s">
        <v>38</v>
      </c>
      <c r="J113" s="35" t="s">
        <v>38</v>
      </c>
      <c r="K113" s="35" t="s">
        <v>38</v>
      </c>
      <c r="L113" s="31" t="s">
        <v>39</v>
      </c>
      <c r="M113" s="31"/>
      <c r="N113" s="31"/>
      <c r="O113" s="31">
        <v>25</v>
      </c>
      <c r="P113" s="31">
        <f t="shared" si="3"/>
        <v>25</v>
      </c>
      <c r="Q113" s="31">
        <v>6</v>
      </c>
      <c r="R113" s="31">
        <v>5.5</v>
      </c>
      <c r="S113" s="39">
        <v>4</v>
      </c>
      <c r="T113" s="31">
        <f t="shared" si="4"/>
        <v>37</v>
      </c>
      <c r="U113" s="31"/>
      <c r="V113" s="48">
        <f t="shared" si="5"/>
        <v>62</v>
      </c>
      <c r="W113" s="31"/>
      <c r="X113" s="31">
        <v>108</v>
      </c>
      <c r="Y113" s="31"/>
      <c r="Z113" s="31"/>
    </row>
    <row r="114" spans="1:26" ht="22.5" customHeight="1">
      <c r="A114" s="32">
        <v>173</v>
      </c>
      <c r="B114" s="33" t="s">
        <v>268</v>
      </c>
      <c r="C114" s="33" t="s">
        <v>269</v>
      </c>
      <c r="D114" s="24" t="s">
        <v>270</v>
      </c>
      <c r="E114" s="39">
        <v>3</v>
      </c>
      <c r="F114" s="35" t="s">
        <v>38</v>
      </c>
      <c r="G114" s="35" t="s">
        <v>38</v>
      </c>
      <c r="H114" s="35" t="s">
        <v>38</v>
      </c>
      <c r="I114" s="35" t="s">
        <v>38</v>
      </c>
      <c r="J114" s="35" t="s">
        <v>38</v>
      </c>
      <c r="K114" s="35" t="s">
        <v>38</v>
      </c>
      <c r="L114" s="31" t="s">
        <v>39</v>
      </c>
      <c r="M114" s="30"/>
      <c r="N114" s="31"/>
      <c r="O114" s="31">
        <v>15</v>
      </c>
      <c r="P114" s="36">
        <f t="shared" si="3"/>
        <v>15</v>
      </c>
      <c r="Q114" s="31">
        <v>8</v>
      </c>
      <c r="R114" s="31">
        <v>5.5</v>
      </c>
      <c r="S114" s="39">
        <v>3</v>
      </c>
      <c r="T114" s="36">
        <f t="shared" si="4"/>
        <v>47</v>
      </c>
      <c r="U114" s="31"/>
      <c r="V114" s="38">
        <f t="shared" si="5"/>
        <v>62</v>
      </c>
      <c r="W114" s="30"/>
      <c r="X114" s="31">
        <v>90</v>
      </c>
      <c r="Y114" s="31"/>
      <c r="Z114" s="31"/>
    </row>
    <row r="115" spans="1:26" ht="22.5" customHeight="1">
      <c r="A115" s="32">
        <v>136</v>
      </c>
      <c r="B115" s="33" t="s">
        <v>51</v>
      </c>
      <c r="C115" s="33" t="s">
        <v>48</v>
      </c>
      <c r="D115" s="24" t="s">
        <v>52</v>
      </c>
      <c r="E115" s="39">
        <v>4</v>
      </c>
      <c r="F115" s="35" t="s">
        <v>38</v>
      </c>
      <c r="G115" s="35" t="s">
        <v>38</v>
      </c>
      <c r="H115" s="35" t="s">
        <v>38</v>
      </c>
      <c r="I115" s="35" t="s">
        <v>38</v>
      </c>
      <c r="J115" s="35" t="s">
        <v>38</v>
      </c>
      <c r="K115" s="35" t="s">
        <v>38</v>
      </c>
      <c r="L115" s="31" t="s">
        <v>39</v>
      </c>
      <c r="M115" s="30"/>
      <c r="N115" s="31"/>
      <c r="O115" s="31">
        <v>15</v>
      </c>
      <c r="P115" s="36">
        <f t="shared" si="3"/>
        <v>15</v>
      </c>
      <c r="Q115" s="31">
        <v>7.8</v>
      </c>
      <c r="R115" s="31">
        <v>5.5</v>
      </c>
      <c r="S115" s="39">
        <v>4</v>
      </c>
      <c r="T115" s="36">
        <f t="shared" si="4"/>
        <v>46.9</v>
      </c>
      <c r="U115" s="31"/>
      <c r="V115" s="38">
        <f t="shared" si="5"/>
        <v>61.9</v>
      </c>
      <c r="W115" s="30"/>
      <c r="X115" s="31">
        <v>108</v>
      </c>
      <c r="Y115" s="31"/>
      <c r="Z115" s="31"/>
    </row>
    <row r="116" spans="1:26" ht="22.5" customHeight="1">
      <c r="A116" s="32">
        <v>42</v>
      </c>
      <c r="B116" s="33" t="s">
        <v>115</v>
      </c>
      <c r="C116" s="33" t="s">
        <v>116</v>
      </c>
      <c r="D116" s="24" t="s">
        <v>117</v>
      </c>
      <c r="E116" s="39">
        <v>2</v>
      </c>
      <c r="F116" s="35" t="s">
        <v>38</v>
      </c>
      <c r="G116" s="35" t="s">
        <v>38</v>
      </c>
      <c r="H116" s="35" t="s">
        <v>38</v>
      </c>
      <c r="I116" s="35" t="s">
        <v>38</v>
      </c>
      <c r="J116" s="35" t="s">
        <v>38</v>
      </c>
      <c r="K116" s="35" t="s">
        <v>38</v>
      </c>
      <c r="L116" s="31" t="s">
        <v>39</v>
      </c>
      <c r="M116" s="30"/>
      <c r="N116" s="31"/>
      <c r="O116" s="31">
        <v>20</v>
      </c>
      <c r="P116" s="36">
        <f t="shared" si="3"/>
        <v>20</v>
      </c>
      <c r="Q116" s="31">
        <v>7.25</v>
      </c>
      <c r="R116" s="31">
        <v>5.5</v>
      </c>
      <c r="S116" s="39">
        <v>2</v>
      </c>
      <c r="T116" s="36">
        <f t="shared" si="4"/>
        <v>41.875</v>
      </c>
      <c r="U116" s="31"/>
      <c r="V116" s="38">
        <f t="shared" si="5"/>
        <v>61.875</v>
      </c>
      <c r="W116" s="30"/>
      <c r="X116" s="31">
        <v>72</v>
      </c>
      <c r="Y116" s="31"/>
      <c r="Z116" s="31"/>
    </row>
    <row r="117" spans="1:26" ht="22.5" customHeight="1">
      <c r="A117" s="32">
        <v>137</v>
      </c>
      <c r="B117" s="33" t="s">
        <v>523</v>
      </c>
      <c r="C117" s="33" t="s">
        <v>524</v>
      </c>
      <c r="D117" s="24" t="s">
        <v>525</v>
      </c>
      <c r="E117" s="39">
        <v>2</v>
      </c>
      <c r="F117" s="35" t="s">
        <v>38</v>
      </c>
      <c r="G117" s="35" t="s">
        <v>38</v>
      </c>
      <c r="H117" s="35" t="s">
        <v>38</v>
      </c>
      <c r="I117" s="35" t="s">
        <v>38</v>
      </c>
      <c r="J117" s="35" t="s">
        <v>38</v>
      </c>
      <c r="K117" s="35" t="s">
        <v>38</v>
      </c>
      <c r="L117" s="31" t="s">
        <v>39</v>
      </c>
      <c r="M117" s="30"/>
      <c r="N117" s="31"/>
      <c r="O117" s="31">
        <v>20</v>
      </c>
      <c r="P117" s="36">
        <f t="shared" si="3"/>
        <v>20</v>
      </c>
      <c r="Q117" s="31">
        <v>7.25</v>
      </c>
      <c r="R117" s="31">
        <v>5.5</v>
      </c>
      <c r="S117" s="39">
        <v>2</v>
      </c>
      <c r="T117" s="36">
        <f t="shared" si="4"/>
        <v>41.875</v>
      </c>
      <c r="U117" s="31"/>
      <c r="V117" s="38">
        <f t="shared" si="5"/>
        <v>61.875</v>
      </c>
      <c r="W117" s="30"/>
      <c r="X117" s="31">
        <v>72</v>
      </c>
      <c r="Y117" s="31"/>
      <c r="Z117" s="31"/>
    </row>
    <row r="118" spans="1:26" ht="22.5" customHeight="1">
      <c r="A118" s="32">
        <v>52</v>
      </c>
      <c r="B118" s="33" t="s">
        <v>373</v>
      </c>
      <c r="C118" s="33" t="s">
        <v>95</v>
      </c>
      <c r="D118" s="24" t="s">
        <v>374</v>
      </c>
      <c r="E118" s="39">
        <v>6</v>
      </c>
      <c r="F118" s="35" t="s">
        <v>38</v>
      </c>
      <c r="G118" s="35" t="s">
        <v>38</v>
      </c>
      <c r="H118" s="35" t="s">
        <v>38</v>
      </c>
      <c r="I118" s="35" t="s">
        <v>38</v>
      </c>
      <c r="J118" s="35" t="s">
        <v>38</v>
      </c>
      <c r="K118" s="35" t="s">
        <v>38</v>
      </c>
      <c r="L118" s="31" t="s">
        <v>39</v>
      </c>
      <c r="M118" s="30"/>
      <c r="N118" s="31"/>
      <c r="O118" s="31">
        <v>10</v>
      </c>
      <c r="P118" s="36">
        <f t="shared" si="3"/>
        <v>10</v>
      </c>
      <c r="Q118" s="31">
        <v>8.33</v>
      </c>
      <c r="R118" s="31">
        <v>5.5</v>
      </c>
      <c r="S118" s="39">
        <v>6</v>
      </c>
      <c r="T118" s="36">
        <f t="shared" si="4"/>
        <v>51.815</v>
      </c>
      <c r="U118" s="31"/>
      <c r="V118" s="38">
        <f t="shared" si="5"/>
        <v>61.815</v>
      </c>
      <c r="W118" s="30"/>
      <c r="X118" s="31">
        <v>108</v>
      </c>
      <c r="Y118" s="31"/>
      <c r="Z118" s="31"/>
    </row>
    <row r="119" spans="1:26" ht="22.5" customHeight="1">
      <c r="A119" s="32">
        <v>178</v>
      </c>
      <c r="B119" s="33" t="s">
        <v>526</v>
      </c>
      <c r="C119" s="33" t="s">
        <v>113</v>
      </c>
      <c r="D119" s="24" t="s">
        <v>527</v>
      </c>
      <c r="E119" s="39" t="s">
        <v>62</v>
      </c>
      <c r="F119" s="35" t="s">
        <v>38</v>
      </c>
      <c r="G119" s="35" t="s">
        <v>38</v>
      </c>
      <c r="H119" s="35" t="s">
        <v>38</v>
      </c>
      <c r="I119" s="35" t="s">
        <v>38</v>
      </c>
      <c r="J119" s="35" t="s">
        <v>38</v>
      </c>
      <c r="K119" s="35" t="s">
        <v>38</v>
      </c>
      <c r="L119" s="31" t="s">
        <v>39</v>
      </c>
      <c r="M119" s="30"/>
      <c r="N119" s="31"/>
      <c r="O119" s="31">
        <v>15</v>
      </c>
      <c r="P119" s="36">
        <f t="shared" si="3"/>
        <v>15</v>
      </c>
      <c r="Q119" s="31">
        <v>7.6</v>
      </c>
      <c r="R119" s="31">
        <v>5.5</v>
      </c>
      <c r="S119" s="39">
        <v>5</v>
      </c>
      <c r="T119" s="36">
        <f t="shared" si="4"/>
        <v>46.8</v>
      </c>
      <c r="U119" s="31"/>
      <c r="V119" s="38">
        <f t="shared" si="5"/>
        <v>61.8</v>
      </c>
      <c r="W119" s="30"/>
      <c r="X119" s="31">
        <v>108</v>
      </c>
      <c r="Y119" s="31"/>
      <c r="Z119" s="31"/>
    </row>
    <row r="120" spans="1:26" ht="22.5" customHeight="1">
      <c r="A120" s="32">
        <v>15</v>
      </c>
      <c r="B120" s="33" t="s">
        <v>189</v>
      </c>
      <c r="C120" s="33" t="s">
        <v>146</v>
      </c>
      <c r="D120" s="24" t="s">
        <v>190</v>
      </c>
      <c r="E120" s="39">
        <v>3</v>
      </c>
      <c r="F120" s="35" t="s">
        <v>38</v>
      </c>
      <c r="G120" s="35" t="s">
        <v>38</v>
      </c>
      <c r="H120" s="35" t="s">
        <v>38</v>
      </c>
      <c r="I120" s="35" t="s">
        <v>38</v>
      </c>
      <c r="J120" s="35" t="s">
        <v>38</v>
      </c>
      <c r="K120" s="35" t="s">
        <v>38</v>
      </c>
      <c r="L120" s="31" t="s">
        <v>39</v>
      </c>
      <c r="M120" s="30"/>
      <c r="N120" s="31"/>
      <c r="O120" s="31">
        <v>20</v>
      </c>
      <c r="P120" s="36">
        <f t="shared" si="3"/>
        <v>20</v>
      </c>
      <c r="Q120" s="31">
        <v>7.05</v>
      </c>
      <c r="R120" s="31">
        <v>5.5</v>
      </c>
      <c r="S120" s="39">
        <v>3</v>
      </c>
      <c r="T120" s="36">
        <f t="shared" si="4"/>
        <v>41.775</v>
      </c>
      <c r="U120" s="31"/>
      <c r="V120" s="38">
        <f t="shared" si="5"/>
        <v>61.775</v>
      </c>
      <c r="W120" s="30"/>
      <c r="X120" s="31">
        <v>90</v>
      </c>
      <c r="Y120" s="31"/>
      <c r="Z120" s="31"/>
    </row>
    <row r="121" spans="1:26" ht="22.5" customHeight="1">
      <c r="A121" s="32">
        <v>14</v>
      </c>
      <c r="B121" s="33" t="s">
        <v>241</v>
      </c>
      <c r="C121" s="33" t="s">
        <v>242</v>
      </c>
      <c r="D121" s="24" t="s">
        <v>243</v>
      </c>
      <c r="E121" s="39">
        <v>4</v>
      </c>
      <c r="F121" s="35" t="s">
        <v>38</v>
      </c>
      <c r="G121" s="35" t="s">
        <v>38</v>
      </c>
      <c r="H121" s="35" t="s">
        <v>38</v>
      </c>
      <c r="I121" s="35" t="s">
        <v>38</v>
      </c>
      <c r="J121" s="35" t="s">
        <v>38</v>
      </c>
      <c r="K121" s="35" t="s">
        <v>38</v>
      </c>
      <c r="L121" s="31" t="s">
        <v>39</v>
      </c>
      <c r="M121" s="30"/>
      <c r="N121" s="31"/>
      <c r="O121" s="31">
        <v>10</v>
      </c>
      <c r="P121" s="36">
        <f t="shared" si="3"/>
        <v>10</v>
      </c>
      <c r="Q121" s="31">
        <v>8.66</v>
      </c>
      <c r="R121" s="31">
        <v>5.5</v>
      </c>
      <c r="S121" s="39">
        <v>4</v>
      </c>
      <c r="T121" s="36">
        <f t="shared" si="4"/>
        <v>51.63</v>
      </c>
      <c r="U121" s="31"/>
      <c r="V121" s="38">
        <f t="shared" si="5"/>
        <v>61.63</v>
      </c>
      <c r="W121" s="30"/>
      <c r="X121" s="31">
        <v>108</v>
      </c>
      <c r="Y121" s="31"/>
      <c r="Z121" s="31"/>
    </row>
    <row r="122" spans="1:26" ht="22.5" customHeight="1">
      <c r="A122" s="32">
        <v>227</v>
      </c>
      <c r="B122" s="33" t="s">
        <v>528</v>
      </c>
      <c r="C122" s="33" t="s">
        <v>54</v>
      </c>
      <c r="D122" s="41">
        <v>3105997158951</v>
      </c>
      <c r="E122" s="51">
        <v>2</v>
      </c>
      <c r="F122" s="35" t="s">
        <v>38</v>
      </c>
      <c r="G122" s="35" t="s">
        <v>38</v>
      </c>
      <c r="H122" s="35" t="s">
        <v>38</v>
      </c>
      <c r="I122" s="35" t="s">
        <v>38</v>
      </c>
      <c r="J122" s="35" t="s">
        <v>38</v>
      </c>
      <c r="K122" s="35" t="s">
        <v>38</v>
      </c>
      <c r="L122" s="31" t="s">
        <v>39</v>
      </c>
      <c r="M122" s="30"/>
      <c r="N122" s="31"/>
      <c r="O122" s="31">
        <v>20</v>
      </c>
      <c r="P122" s="36">
        <f t="shared" si="3"/>
        <v>20</v>
      </c>
      <c r="Q122" s="31">
        <v>7.19</v>
      </c>
      <c r="R122" s="31">
        <v>5.5</v>
      </c>
      <c r="S122" s="51">
        <v>2</v>
      </c>
      <c r="T122" s="36">
        <f t="shared" si="4"/>
        <v>41.545</v>
      </c>
      <c r="U122" s="31"/>
      <c r="V122" s="38">
        <f t="shared" si="5"/>
        <v>61.545</v>
      </c>
      <c r="W122" s="30"/>
      <c r="X122" s="31">
        <v>72</v>
      </c>
      <c r="Y122" s="31"/>
      <c r="Z122" s="31"/>
    </row>
    <row r="123" spans="1:26" ht="22.5" customHeight="1">
      <c r="A123" s="32">
        <v>228</v>
      </c>
      <c r="B123" s="33" t="s">
        <v>227</v>
      </c>
      <c r="C123" s="33" t="s">
        <v>57</v>
      </c>
      <c r="D123" s="41" t="s">
        <v>228</v>
      </c>
      <c r="E123" s="51">
        <v>3</v>
      </c>
      <c r="F123" s="35" t="s">
        <v>38</v>
      </c>
      <c r="G123" s="35" t="s">
        <v>38</v>
      </c>
      <c r="H123" s="35" t="s">
        <v>38</v>
      </c>
      <c r="I123" s="35" t="s">
        <v>38</v>
      </c>
      <c r="J123" s="35" t="s">
        <v>38</v>
      </c>
      <c r="K123" s="35" t="s">
        <v>38</v>
      </c>
      <c r="L123" s="31" t="s">
        <v>39</v>
      </c>
      <c r="M123" s="30"/>
      <c r="N123" s="31"/>
      <c r="O123" s="31">
        <v>20</v>
      </c>
      <c r="P123" s="36">
        <f t="shared" si="3"/>
        <v>20</v>
      </c>
      <c r="Q123" s="31">
        <v>7</v>
      </c>
      <c r="R123" s="31">
        <v>5.5</v>
      </c>
      <c r="S123" s="51">
        <v>3</v>
      </c>
      <c r="T123" s="36">
        <f t="shared" si="4"/>
        <v>41.5</v>
      </c>
      <c r="U123" s="31"/>
      <c r="V123" s="38">
        <f t="shared" si="5"/>
        <v>61.5</v>
      </c>
      <c r="W123" s="30"/>
      <c r="X123" s="31">
        <v>90</v>
      </c>
      <c r="Y123" s="31"/>
      <c r="Z123" s="31"/>
    </row>
    <row r="124" spans="1:26" ht="22.5" customHeight="1">
      <c r="A124" s="32">
        <v>95</v>
      </c>
      <c r="B124" s="33" t="s">
        <v>529</v>
      </c>
      <c r="C124" s="33" t="s">
        <v>530</v>
      </c>
      <c r="D124" s="24" t="s">
        <v>531</v>
      </c>
      <c r="E124" s="39">
        <v>3</v>
      </c>
      <c r="F124" s="35" t="s">
        <v>38</v>
      </c>
      <c r="G124" s="35" t="s">
        <v>38</v>
      </c>
      <c r="H124" s="35" t="s">
        <v>38</v>
      </c>
      <c r="I124" s="35" t="s">
        <v>38</v>
      </c>
      <c r="J124" s="35" t="s">
        <v>38</v>
      </c>
      <c r="K124" s="35" t="s">
        <v>38</v>
      </c>
      <c r="L124" s="31" t="s">
        <v>39</v>
      </c>
      <c r="M124" s="30"/>
      <c r="N124" s="31"/>
      <c r="O124" s="31">
        <v>25</v>
      </c>
      <c r="P124" s="36">
        <f t="shared" si="3"/>
        <v>25</v>
      </c>
      <c r="Q124" s="31">
        <v>6</v>
      </c>
      <c r="R124" s="31">
        <v>5.5</v>
      </c>
      <c r="S124" s="39">
        <v>3</v>
      </c>
      <c r="T124" s="36">
        <f t="shared" si="4"/>
        <v>36</v>
      </c>
      <c r="U124" s="31"/>
      <c r="V124" s="38">
        <f t="shared" si="5"/>
        <v>61</v>
      </c>
      <c r="W124" s="30"/>
      <c r="X124" s="31">
        <v>90</v>
      </c>
      <c r="Y124" s="31"/>
      <c r="Z124" s="31"/>
    </row>
    <row r="125" spans="1:26" ht="22.5" customHeight="1">
      <c r="A125" s="32">
        <v>216</v>
      </c>
      <c r="B125" s="33" t="s">
        <v>354</v>
      </c>
      <c r="C125" s="33" t="s">
        <v>355</v>
      </c>
      <c r="D125" s="24" t="s">
        <v>356</v>
      </c>
      <c r="E125" s="39">
        <v>2</v>
      </c>
      <c r="F125" s="35" t="s">
        <v>38</v>
      </c>
      <c r="G125" s="35" t="s">
        <v>38</v>
      </c>
      <c r="H125" s="35" t="s">
        <v>38</v>
      </c>
      <c r="I125" s="35" t="s">
        <v>38</v>
      </c>
      <c r="J125" s="35" t="s">
        <v>38</v>
      </c>
      <c r="K125" s="35" t="s">
        <v>38</v>
      </c>
      <c r="L125" s="31" t="s">
        <v>39</v>
      </c>
      <c r="M125" s="31"/>
      <c r="N125" s="31"/>
      <c r="O125" s="31">
        <v>20</v>
      </c>
      <c r="P125" s="31">
        <f t="shared" si="3"/>
        <v>20</v>
      </c>
      <c r="Q125" s="31">
        <v>7.08</v>
      </c>
      <c r="R125" s="31">
        <v>5.5</v>
      </c>
      <c r="S125" s="39">
        <v>2</v>
      </c>
      <c r="T125" s="31">
        <f t="shared" si="4"/>
        <v>40.94</v>
      </c>
      <c r="U125" s="31"/>
      <c r="V125" s="48">
        <f t="shared" si="5"/>
        <v>60.94</v>
      </c>
      <c r="W125" s="31"/>
      <c r="X125" s="31">
        <v>72</v>
      </c>
      <c r="Y125" s="31"/>
      <c r="Z125" s="31"/>
    </row>
    <row r="126" spans="1:26" ht="22.5" customHeight="1">
      <c r="A126" s="32">
        <v>129</v>
      </c>
      <c r="B126" s="33" t="s">
        <v>176</v>
      </c>
      <c r="C126" s="33" t="s">
        <v>177</v>
      </c>
      <c r="D126" s="24" t="s">
        <v>178</v>
      </c>
      <c r="E126" s="39">
        <v>4</v>
      </c>
      <c r="F126" s="35" t="s">
        <v>38</v>
      </c>
      <c r="G126" s="35" t="s">
        <v>38</v>
      </c>
      <c r="H126" s="35" t="s">
        <v>38</v>
      </c>
      <c r="I126" s="35" t="s">
        <v>38</v>
      </c>
      <c r="J126" s="35" t="s">
        <v>38</v>
      </c>
      <c r="K126" s="35" t="s">
        <v>38</v>
      </c>
      <c r="L126" s="31" t="s">
        <v>39</v>
      </c>
      <c r="M126" s="30"/>
      <c r="N126" s="31"/>
      <c r="O126" s="31">
        <v>15</v>
      </c>
      <c r="P126" s="36">
        <f t="shared" si="3"/>
        <v>15</v>
      </c>
      <c r="Q126" s="31">
        <v>7.55</v>
      </c>
      <c r="R126" s="31">
        <v>5.5</v>
      </c>
      <c r="S126" s="39">
        <v>4</v>
      </c>
      <c r="T126" s="36">
        <f t="shared" si="4"/>
        <v>45.525</v>
      </c>
      <c r="U126" s="31"/>
      <c r="V126" s="38">
        <f t="shared" si="5"/>
        <v>60.525</v>
      </c>
      <c r="W126" s="30"/>
      <c r="X126" s="31">
        <v>108</v>
      </c>
      <c r="Y126" s="31"/>
      <c r="Z126" s="31"/>
    </row>
    <row r="127" spans="1:26" ht="22.5" customHeight="1">
      <c r="A127" s="32">
        <v>133</v>
      </c>
      <c r="B127" s="33" t="s">
        <v>309</v>
      </c>
      <c r="C127" s="33" t="s">
        <v>310</v>
      </c>
      <c r="D127" s="24" t="s">
        <v>311</v>
      </c>
      <c r="E127" s="39">
        <v>2</v>
      </c>
      <c r="F127" s="35" t="s">
        <v>38</v>
      </c>
      <c r="G127" s="35" t="s">
        <v>38</v>
      </c>
      <c r="H127" s="35" t="s">
        <v>38</v>
      </c>
      <c r="I127" s="35" t="s">
        <v>38</v>
      </c>
      <c r="J127" s="35" t="s">
        <v>38</v>
      </c>
      <c r="K127" s="35" t="s">
        <v>38</v>
      </c>
      <c r="L127" s="31" t="s">
        <v>39</v>
      </c>
      <c r="M127" s="30"/>
      <c r="N127" s="31"/>
      <c r="O127" s="31">
        <v>20</v>
      </c>
      <c r="P127" s="36">
        <f t="shared" si="3"/>
        <v>20</v>
      </c>
      <c r="Q127" s="31">
        <v>7</v>
      </c>
      <c r="R127" s="31">
        <v>5.5</v>
      </c>
      <c r="S127" s="39">
        <v>2</v>
      </c>
      <c r="T127" s="36">
        <f t="shared" si="4"/>
        <v>40.5</v>
      </c>
      <c r="U127" s="31"/>
      <c r="V127" s="38">
        <f t="shared" si="5"/>
        <v>60.5</v>
      </c>
      <c r="W127" s="30"/>
      <c r="X127" s="31">
        <v>72</v>
      </c>
      <c r="Y127" s="31"/>
      <c r="Z127" s="31"/>
    </row>
    <row r="128" spans="1:26" ht="22.5" customHeight="1">
      <c r="A128" s="32">
        <v>156</v>
      </c>
      <c r="B128" s="33" t="s">
        <v>219</v>
      </c>
      <c r="C128" s="33" t="s">
        <v>128</v>
      </c>
      <c r="D128" s="24" t="s">
        <v>220</v>
      </c>
      <c r="E128" s="39">
        <v>2</v>
      </c>
      <c r="F128" s="35" t="s">
        <v>38</v>
      </c>
      <c r="G128" s="35" t="s">
        <v>38</v>
      </c>
      <c r="H128" s="35" t="s">
        <v>38</v>
      </c>
      <c r="I128" s="35" t="s">
        <v>38</v>
      </c>
      <c r="J128" s="35" t="s">
        <v>38</v>
      </c>
      <c r="K128" s="35" t="s">
        <v>38</v>
      </c>
      <c r="L128" s="31" t="s">
        <v>39</v>
      </c>
      <c r="M128" s="30"/>
      <c r="N128" s="31"/>
      <c r="O128" s="31">
        <v>20</v>
      </c>
      <c r="P128" s="36">
        <f t="shared" si="3"/>
        <v>20</v>
      </c>
      <c r="Q128" s="31">
        <v>7</v>
      </c>
      <c r="R128" s="31">
        <v>5.5</v>
      </c>
      <c r="S128" s="39">
        <v>2</v>
      </c>
      <c r="T128" s="36">
        <f t="shared" si="4"/>
        <v>40.5</v>
      </c>
      <c r="U128" s="31"/>
      <c r="V128" s="38">
        <f t="shared" si="5"/>
        <v>60.5</v>
      </c>
      <c r="W128" s="30"/>
      <c r="X128" s="31">
        <v>72</v>
      </c>
      <c r="Y128" s="31"/>
      <c r="Z128" s="31"/>
    </row>
    <row r="129" spans="1:26" ht="22.5" customHeight="1">
      <c r="A129" s="32">
        <v>222</v>
      </c>
      <c r="B129" s="33" t="s">
        <v>118</v>
      </c>
      <c r="C129" s="33" t="s">
        <v>48</v>
      </c>
      <c r="D129" s="24" t="s">
        <v>119</v>
      </c>
      <c r="E129" s="39">
        <v>2</v>
      </c>
      <c r="F129" s="35" t="s">
        <v>38</v>
      </c>
      <c r="G129" s="35" t="s">
        <v>38</v>
      </c>
      <c r="H129" s="35" t="s">
        <v>38</v>
      </c>
      <c r="I129" s="35" t="s">
        <v>38</v>
      </c>
      <c r="J129" s="35" t="s">
        <v>38</v>
      </c>
      <c r="K129" s="35" t="s">
        <v>38</v>
      </c>
      <c r="L129" s="31" t="s">
        <v>39</v>
      </c>
      <c r="M129" s="30"/>
      <c r="N129" s="31"/>
      <c r="O129" s="31">
        <v>20</v>
      </c>
      <c r="P129" s="36">
        <f t="shared" si="3"/>
        <v>20</v>
      </c>
      <c r="Q129" s="31">
        <v>7</v>
      </c>
      <c r="R129" s="31">
        <v>5.5</v>
      </c>
      <c r="S129" s="39">
        <v>2</v>
      </c>
      <c r="T129" s="36">
        <f t="shared" si="4"/>
        <v>40.5</v>
      </c>
      <c r="U129" s="31"/>
      <c r="V129" s="38">
        <f t="shared" si="5"/>
        <v>60.5</v>
      </c>
      <c r="W129" s="30"/>
      <c r="X129" s="31">
        <v>72</v>
      </c>
      <c r="Y129" s="31"/>
      <c r="Z129" s="31"/>
    </row>
    <row r="130" spans="1:26" ht="22.5" customHeight="1">
      <c r="A130" s="32">
        <v>214</v>
      </c>
      <c r="B130" s="33" t="s">
        <v>196</v>
      </c>
      <c r="C130" s="33" t="s">
        <v>46</v>
      </c>
      <c r="D130" s="24" t="s">
        <v>197</v>
      </c>
      <c r="E130" s="39">
        <v>4</v>
      </c>
      <c r="F130" s="35" t="s">
        <v>38</v>
      </c>
      <c r="G130" s="35" t="s">
        <v>38</v>
      </c>
      <c r="H130" s="35" t="s">
        <v>38</v>
      </c>
      <c r="I130" s="35" t="s">
        <v>38</v>
      </c>
      <c r="J130" s="35" t="s">
        <v>38</v>
      </c>
      <c r="K130" s="35" t="s">
        <v>38</v>
      </c>
      <c r="L130" s="31" t="s">
        <v>39</v>
      </c>
      <c r="M130" s="30"/>
      <c r="N130" s="31"/>
      <c r="O130" s="31">
        <v>10</v>
      </c>
      <c r="P130" s="36">
        <f t="shared" si="3"/>
        <v>10</v>
      </c>
      <c r="Q130" s="31">
        <v>8.44</v>
      </c>
      <c r="R130" s="31">
        <v>5.5</v>
      </c>
      <c r="S130" s="39">
        <v>4</v>
      </c>
      <c r="T130" s="36">
        <f t="shared" si="4"/>
        <v>50.419999999999995</v>
      </c>
      <c r="U130" s="31"/>
      <c r="V130" s="38">
        <f t="shared" si="5"/>
        <v>60.419999999999995</v>
      </c>
      <c r="W130" s="30"/>
      <c r="X130" s="31">
        <v>108</v>
      </c>
      <c r="Y130" s="31"/>
      <c r="Z130" s="31"/>
    </row>
    <row r="131" spans="1:26" ht="22.5" customHeight="1">
      <c r="A131" s="32">
        <v>144</v>
      </c>
      <c r="B131" s="33" t="s">
        <v>532</v>
      </c>
      <c r="C131" s="33" t="s">
        <v>533</v>
      </c>
      <c r="D131" s="24" t="s">
        <v>534</v>
      </c>
      <c r="E131" s="39">
        <v>3</v>
      </c>
      <c r="F131" s="35" t="s">
        <v>38</v>
      </c>
      <c r="G131" s="35" t="s">
        <v>38</v>
      </c>
      <c r="H131" s="35" t="s">
        <v>38</v>
      </c>
      <c r="I131" s="35" t="s">
        <v>38</v>
      </c>
      <c r="J131" s="35" t="s">
        <v>38</v>
      </c>
      <c r="K131" s="35" t="s">
        <v>38</v>
      </c>
      <c r="L131" s="31" t="s">
        <v>39</v>
      </c>
      <c r="M131" s="30"/>
      <c r="N131" s="31"/>
      <c r="O131" s="31">
        <v>10</v>
      </c>
      <c r="P131" s="36">
        <f t="shared" si="3"/>
        <v>10</v>
      </c>
      <c r="Q131" s="31">
        <v>8.62</v>
      </c>
      <c r="R131" s="31">
        <v>5.5</v>
      </c>
      <c r="S131" s="39">
        <v>3</v>
      </c>
      <c r="T131" s="36">
        <f t="shared" si="4"/>
        <v>50.41</v>
      </c>
      <c r="U131" s="31"/>
      <c r="V131" s="38">
        <f t="shared" si="5"/>
        <v>60.41</v>
      </c>
      <c r="W131" s="30">
        <v>20</v>
      </c>
      <c r="X131" s="31">
        <v>108</v>
      </c>
      <c r="Y131" s="31"/>
      <c r="Z131" s="31"/>
    </row>
    <row r="132" spans="1:26" ht="22.5" customHeight="1">
      <c r="A132" s="32">
        <v>127</v>
      </c>
      <c r="B132" s="33" t="s">
        <v>40</v>
      </c>
      <c r="C132" s="33" t="s">
        <v>41</v>
      </c>
      <c r="D132" s="24" t="s">
        <v>42</v>
      </c>
      <c r="E132" s="39">
        <v>2</v>
      </c>
      <c r="F132" s="35" t="s">
        <v>38</v>
      </c>
      <c r="G132" s="35" t="s">
        <v>38</v>
      </c>
      <c r="H132" s="35" t="s">
        <v>38</v>
      </c>
      <c r="I132" s="35" t="s">
        <v>38</v>
      </c>
      <c r="J132" s="35" t="s">
        <v>38</v>
      </c>
      <c r="K132" s="35" t="s">
        <v>38</v>
      </c>
      <c r="L132" s="31" t="s">
        <v>39</v>
      </c>
      <c r="M132" s="30"/>
      <c r="N132" s="31"/>
      <c r="O132" s="31">
        <v>20</v>
      </c>
      <c r="P132" s="36">
        <f t="shared" si="3"/>
        <v>20</v>
      </c>
      <c r="Q132" s="31">
        <v>6.92</v>
      </c>
      <c r="R132" s="31">
        <v>5.5</v>
      </c>
      <c r="S132" s="39">
        <v>2</v>
      </c>
      <c r="T132" s="36">
        <f t="shared" si="4"/>
        <v>40.06</v>
      </c>
      <c r="U132" s="31"/>
      <c r="V132" s="38">
        <f t="shared" si="5"/>
        <v>60.06</v>
      </c>
      <c r="W132" s="30"/>
      <c r="X132" s="31">
        <v>72</v>
      </c>
      <c r="Y132" s="31"/>
      <c r="Z132" s="31"/>
    </row>
    <row r="133" spans="1:26" ht="22.5" customHeight="1">
      <c r="A133" s="32">
        <v>22</v>
      </c>
      <c r="B133" s="33" t="s">
        <v>535</v>
      </c>
      <c r="C133" s="33" t="s">
        <v>299</v>
      </c>
      <c r="D133" s="24" t="s">
        <v>536</v>
      </c>
      <c r="E133" s="39">
        <v>4</v>
      </c>
      <c r="F133" s="35" t="s">
        <v>38</v>
      </c>
      <c r="G133" s="35" t="s">
        <v>38</v>
      </c>
      <c r="H133" s="35" t="s">
        <v>38</v>
      </c>
      <c r="I133" s="35" t="s">
        <v>38</v>
      </c>
      <c r="J133" s="35" t="s">
        <v>38</v>
      </c>
      <c r="K133" s="35" t="s">
        <v>38</v>
      </c>
      <c r="L133" s="31" t="s">
        <v>39</v>
      </c>
      <c r="M133" s="30"/>
      <c r="N133" s="31"/>
      <c r="O133" s="31">
        <v>20</v>
      </c>
      <c r="P133" s="36">
        <f t="shared" si="3"/>
        <v>20</v>
      </c>
      <c r="Q133" s="31">
        <v>6.55</v>
      </c>
      <c r="R133" s="31">
        <v>5.5</v>
      </c>
      <c r="S133" s="39">
        <v>4</v>
      </c>
      <c r="T133" s="36">
        <f t="shared" si="4"/>
        <v>40.025</v>
      </c>
      <c r="U133" s="31"/>
      <c r="V133" s="38">
        <f t="shared" si="5"/>
        <v>60.025</v>
      </c>
      <c r="W133" s="30"/>
      <c r="X133" s="31">
        <v>108</v>
      </c>
      <c r="Y133" s="31"/>
      <c r="Z133" s="31"/>
    </row>
    <row r="134" spans="1:26" ht="22.5" customHeight="1">
      <c r="A134" s="32">
        <v>169</v>
      </c>
      <c r="B134" s="33" t="s">
        <v>537</v>
      </c>
      <c r="C134" s="33" t="s">
        <v>95</v>
      </c>
      <c r="D134" s="24" t="s">
        <v>538</v>
      </c>
      <c r="E134" s="39">
        <v>2</v>
      </c>
      <c r="F134" s="35" t="s">
        <v>38</v>
      </c>
      <c r="G134" s="35" t="s">
        <v>38</v>
      </c>
      <c r="H134" s="35" t="s">
        <v>38</v>
      </c>
      <c r="I134" s="35" t="s">
        <v>38</v>
      </c>
      <c r="J134" s="35" t="s">
        <v>38</v>
      </c>
      <c r="K134" s="35" t="s">
        <v>38</v>
      </c>
      <c r="L134" s="31" t="s">
        <v>39</v>
      </c>
      <c r="M134" s="31"/>
      <c r="N134" s="31"/>
      <c r="O134" s="31">
        <v>25</v>
      </c>
      <c r="P134" s="31">
        <f aca="true" t="shared" si="6" ref="P134:P197">M134+N134+O134</f>
        <v>25</v>
      </c>
      <c r="Q134" s="31">
        <v>6</v>
      </c>
      <c r="R134" s="31">
        <v>5.5</v>
      </c>
      <c r="S134" s="39">
        <v>2</v>
      </c>
      <c r="T134" s="31">
        <f aca="true" t="shared" si="7" ref="T134:T197">Q134*R134+S134</f>
        <v>35</v>
      </c>
      <c r="U134" s="31"/>
      <c r="V134" s="48">
        <f aca="true" t="shared" si="8" ref="V134:V197">P134+T134</f>
        <v>60</v>
      </c>
      <c r="W134" s="31"/>
      <c r="X134" s="31">
        <v>72</v>
      </c>
      <c r="Y134" s="31"/>
      <c r="Z134" s="31"/>
    </row>
    <row r="135" spans="1:26" ht="22.5" customHeight="1">
      <c r="A135" s="32">
        <v>64</v>
      </c>
      <c r="B135" s="33" t="s">
        <v>539</v>
      </c>
      <c r="C135" s="33" t="s">
        <v>540</v>
      </c>
      <c r="D135" s="24" t="s">
        <v>541</v>
      </c>
      <c r="E135" s="39">
        <v>4</v>
      </c>
      <c r="F135" s="35" t="s">
        <v>38</v>
      </c>
      <c r="G135" s="35" t="s">
        <v>38</v>
      </c>
      <c r="H135" s="35" t="s">
        <v>38</v>
      </c>
      <c r="I135" s="35" t="s">
        <v>38</v>
      </c>
      <c r="J135" s="35" t="s">
        <v>38</v>
      </c>
      <c r="K135" s="35" t="s">
        <v>38</v>
      </c>
      <c r="L135" s="31" t="s">
        <v>39</v>
      </c>
      <c r="M135" s="30"/>
      <c r="N135" s="31"/>
      <c r="O135" s="31">
        <v>15</v>
      </c>
      <c r="P135" s="36">
        <f t="shared" si="6"/>
        <v>15</v>
      </c>
      <c r="Q135" s="31">
        <v>7.45</v>
      </c>
      <c r="R135" s="31">
        <v>5.5</v>
      </c>
      <c r="S135" s="39">
        <v>4</v>
      </c>
      <c r="T135" s="36">
        <f t="shared" si="7"/>
        <v>44.975</v>
      </c>
      <c r="U135" s="31"/>
      <c r="V135" s="38">
        <f t="shared" si="8"/>
        <v>59.975</v>
      </c>
      <c r="W135" s="30"/>
      <c r="X135" s="31">
        <v>108</v>
      </c>
      <c r="Y135" s="31"/>
      <c r="Z135" s="31"/>
    </row>
    <row r="136" spans="1:26" ht="22.5" customHeight="1">
      <c r="A136" s="32">
        <v>196</v>
      </c>
      <c r="B136" s="33" t="s">
        <v>542</v>
      </c>
      <c r="C136" s="33" t="s">
        <v>543</v>
      </c>
      <c r="D136" s="24" t="s">
        <v>544</v>
      </c>
      <c r="E136" s="39">
        <v>2</v>
      </c>
      <c r="F136" s="35" t="s">
        <v>38</v>
      </c>
      <c r="G136" s="35" t="s">
        <v>38</v>
      </c>
      <c r="H136" s="35" t="s">
        <v>38</v>
      </c>
      <c r="I136" s="35" t="s">
        <v>38</v>
      </c>
      <c r="J136" s="35" t="s">
        <v>38</v>
      </c>
      <c r="K136" s="35" t="s">
        <v>38</v>
      </c>
      <c r="L136" s="31" t="s">
        <v>39</v>
      </c>
      <c r="M136" s="30"/>
      <c r="N136" s="31"/>
      <c r="O136" s="31">
        <v>20</v>
      </c>
      <c r="P136" s="36">
        <f t="shared" si="6"/>
        <v>20</v>
      </c>
      <c r="Q136" s="31">
        <v>6.9</v>
      </c>
      <c r="R136" s="31">
        <v>5.5</v>
      </c>
      <c r="S136" s="39">
        <v>2</v>
      </c>
      <c r="T136" s="36">
        <f t="shared" si="7"/>
        <v>39.95</v>
      </c>
      <c r="U136" s="31"/>
      <c r="V136" s="38">
        <f t="shared" si="8"/>
        <v>59.95</v>
      </c>
      <c r="W136" s="30"/>
      <c r="X136" s="31">
        <v>72</v>
      </c>
      <c r="Y136" s="31"/>
      <c r="Z136" s="31"/>
    </row>
    <row r="137" spans="1:26" ht="22.5" customHeight="1">
      <c r="A137" s="32">
        <v>213</v>
      </c>
      <c r="B137" s="33" t="s">
        <v>327</v>
      </c>
      <c r="C137" s="33" t="s">
        <v>188</v>
      </c>
      <c r="D137" s="24" t="s">
        <v>328</v>
      </c>
      <c r="E137" s="39">
        <v>3</v>
      </c>
      <c r="F137" s="35" t="s">
        <v>38</v>
      </c>
      <c r="G137" s="35" t="s">
        <v>38</v>
      </c>
      <c r="H137" s="35" t="s">
        <v>38</v>
      </c>
      <c r="I137" s="35" t="s">
        <v>38</v>
      </c>
      <c r="J137" s="35" t="s">
        <v>38</v>
      </c>
      <c r="K137" s="35" t="s">
        <v>38</v>
      </c>
      <c r="L137" s="31" t="s">
        <v>39</v>
      </c>
      <c r="M137" s="30"/>
      <c r="N137" s="31"/>
      <c r="O137" s="31">
        <v>10</v>
      </c>
      <c r="P137" s="36">
        <f t="shared" si="6"/>
        <v>10</v>
      </c>
      <c r="Q137" s="31">
        <v>8.52</v>
      </c>
      <c r="R137" s="31">
        <v>5.5</v>
      </c>
      <c r="S137" s="39">
        <v>3</v>
      </c>
      <c r="T137" s="36">
        <f t="shared" si="7"/>
        <v>49.86</v>
      </c>
      <c r="U137" s="31"/>
      <c r="V137" s="38">
        <f t="shared" si="8"/>
        <v>59.86</v>
      </c>
      <c r="W137" s="30"/>
      <c r="X137" s="31">
        <v>90</v>
      </c>
      <c r="Y137" s="31"/>
      <c r="Z137" s="31"/>
    </row>
    <row r="138" spans="1:26" ht="22.5" customHeight="1">
      <c r="A138" s="32">
        <v>205</v>
      </c>
      <c r="B138" s="33" t="s">
        <v>319</v>
      </c>
      <c r="C138" s="33" t="s">
        <v>237</v>
      </c>
      <c r="D138" s="24" t="s">
        <v>320</v>
      </c>
      <c r="E138" s="39">
        <v>2</v>
      </c>
      <c r="F138" s="35" t="s">
        <v>38</v>
      </c>
      <c r="G138" s="35" t="s">
        <v>38</v>
      </c>
      <c r="H138" s="35" t="s">
        <v>38</v>
      </c>
      <c r="I138" s="35" t="s">
        <v>38</v>
      </c>
      <c r="J138" s="35" t="s">
        <v>38</v>
      </c>
      <c r="K138" s="35" t="s">
        <v>38</v>
      </c>
      <c r="L138" s="31" t="s">
        <v>39</v>
      </c>
      <c r="M138" s="30"/>
      <c r="N138" s="31"/>
      <c r="O138" s="31">
        <v>10</v>
      </c>
      <c r="P138" s="36">
        <f t="shared" si="6"/>
        <v>10</v>
      </c>
      <c r="Q138" s="31">
        <v>8.69</v>
      </c>
      <c r="R138" s="31">
        <v>5.5</v>
      </c>
      <c r="S138" s="39">
        <v>2</v>
      </c>
      <c r="T138" s="36">
        <f t="shared" si="7"/>
        <v>49.794999999999995</v>
      </c>
      <c r="U138" s="31"/>
      <c r="V138" s="38">
        <f t="shared" si="8"/>
        <v>59.794999999999995</v>
      </c>
      <c r="W138" s="30">
        <v>20</v>
      </c>
      <c r="X138" s="31">
        <v>86.4</v>
      </c>
      <c r="Y138" s="31"/>
      <c r="Z138" s="31"/>
    </row>
    <row r="139" spans="1:26" ht="22.5" customHeight="1">
      <c r="A139" s="32">
        <v>96</v>
      </c>
      <c r="B139" s="33" t="s">
        <v>545</v>
      </c>
      <c r="C139" s="33" t="s">
        <v>261</v>
      </c>
      <c r="D139" s="24" t="s">
        <v>546</v>
      </c>
      <c r="E139" s="39">
        <v>4</v>
      </c>
      <c r="F139" s="35" t="s">
        <v>38</v>
      </c>
      <c r="G139" s="35" t="s">
        <v>38</v>
      </c>
      <c r="H139" s="35" t="s">
        <v>38</v>
      </c>
      <c r="I139" s="35" t="s">
        <v>38</v>
      </c>
      <c r="J139" s="35" t="s">
        <v>38</v>
      </c>
      <c r="K139" s="35" t="s">
        <v>38</v>
      </c>
      <c r="L139" s="31" t="s">
        <v>39</v>
      </c>
      <c r="M139" s="30"/>
      <c r="N139" s="31"/>
      <c r="O139" s="31">
        <v>20</v>
      </c>
      <c r="P139" s="36">
        <f t="shared" si="6"/>
        <v>20</v>
      </c>
      <c r="Q139" s="31">
        <v>6.5</v>
      </c>
      <c r="R139" s="31">
        <v>5.5</v>
      </c>
      <c r="S139" s="39">
        <v>4</v>
      </c>
      <c r="T139" s="36">
        <f t="shared" si="7"/>
        <v>39.75</v>
      </c>
      <c r="U139" s="31"/>
      <c r="V139" s="38">
        <f t="shared" si="8"/>
        <v>59.75</v>
      </c>
      <c r="W139" s="30"/>
      <c r="X139" s="31">
        <v>108</v>
      </c>
      <c r="Y139" s="31"/>
      <c r="Z139" s="31"/>
    </row>
    <row r="140" spans="1:26" ht="22.5" customHeight="1">
      <c r="A140" s="32">
        <v>215</v>
      </c>
      <c r="B140" s="33" t="s">
        <v>147</v>
      </c>
      <c r="C140" s="33" t="s">
        <v>82</v>
      </c>
      <c r="D140" s="24" t="s">
        <v>148</v>
      </c>
      <c r="E140" s="39">
        <v>4</v>
      </c>
      <c r="F140" s="35" t="s">
        <v>38</v>
      </c>
      <c r="G140" s="35" t="s">
        <v>38</v>
      </c>
      <c r="H140" s="35" t="s">
        <v>38</v>
      </c>
      <c r="I140" s="35" t="s">
        <v>38</v>
      </c>
      <c r="J140" s="35" t="s">
        <v>38</v>
      </c>
      <c r="K140" s="35" t="s">
        <v>38</v>
      </c>
      <c r="L140" s="31" t="s">
        <v>39</v>
      </c>
      <c r="M140" s="30"/>
      <c r="N140" s="31"/>
      <c r="O140" s="31">
        <v>10</v>
      </c>
      <c r="P140" s="36">
        <f t="shared" si="6"/>
        <v>10</v>
      </c>
      <c r="Q140" s="31">
        <v>8.31</v>
      </c>
      <c r="R140" s="31">
        <v>5.5</v>
      </c>
      <c r="S140" s="39">
        <v>4</v>
      </c>
      <c r="T140" s="36">
        <f t="shared" si="7"/>
        <v>49.705000000000005</v>
      </c>
      <c r="U140" s="31"/>
      <c r="V140" s="38">
        <f t="shared" si="8"/>
        <v>59.705000000000005</v>
      </c>
      <c r="W140" s="30"/>
      <c r="X140" s="31">
        <v>108</v>
      </c>
      <c r="Y140" s="31"/>
      <c r="Z140" s="31"/>
    </row>
    <row r="141" spans="1:26" ht="22.5" customHeight="1">
      <c r="A141" s="32">
        <v>142</v>
      </c>
      <c r="B141" s="33" t="s">
        <v>254</v>
      </c>
      <c r="C141" s="33" t="s">
        <v>255</v>
      </c>
      <c r="D141" s="24" t="s">
        <v>256</v>
      </c>
      <c r="E141" s="39">
        <v>2</v>
      </c>
      <c r="F141" s="35" t="s">
        <v>38</v>
      </c>
      <c r="G141" s="35" t="s">
        <v>38</v>
      </c>
      <c r="H141" s="35" t="s">
        <v>38</v>
      </c>
      <c r="I141" s="35" t="s">
        <v>38</v>
      </c>
      <c r="J141" s="35" t="s">
        <v>38</v>
      </c>
      <c r="K141" s="35" t="s">
        <v>38</v>
      </c>
      <c r="L141" s="31" t="s">
        <v>39</v>
      </c>
      <c r="M141" s="30"/>
      <c r="N141" s="31"/>
      <c r="O141" s="31">
        <v>20</v>
      </c>
      <c r="P141" s="36">
        <f t="shared" si="6"/>
        <v>20</v>
      </c>
      <c r="Q141" s="31">
        <v>6.85</v>
      </c>
      <c r="R141" s="31">
        <v>5.5</v>
      </c>
      <c r="S141" s="39">
        <v>2</v>
      </c>
      <c r="T141" s="36">
        <f t="shared" si="7"/>
        <v>39.675</v>
      </c>
      <c r="U141" s="31"/>
      <c r="V141" s="38">
        <f t="shared" si="8"/>
        <v>59.675</v>
      </c>
      <c r="W141" s="30"/>
      <c r="X141" s="31">
        <v>72</v>
      </c>
      <c r="Y141" s="31"/>
      <c r="Z141" s="31"/>
    </row>
    <row r="142" spans="1:26" ht="22.5" customHeight="1">
      <c r="A142" s="32">
        <v>48</v>
      </c>
      <c r="B142" s="33" t="s">
        <v>547</v>
      </c>
      <c r="C142" s="33" t="s">
        <v>95</v>
      </c>
      <c r="D142" s="24" t="s">
        <v>100</v>
      </c>
      <c r="E142" s="39">
        <v>4</v>
      </c>
      <c r="F142" s="35" t="s">
        <v>38</v>
      </c>
      <c r="G142" s="35" t="s">
        <v>38</v>
      </c>
      <c r="H142" s="35" t="s">
        <v>38</v>
      </c>
      <c r="I142" s="35" t="s">
        <v>38</v>
      </c>
      <c r="J142" s="35" t="s">
        <v>38</v>
      </c>
      <c r="K142" s="35" t="s">
        <v>38</v>
      </c>
      <c r="L142" s="31" t="s">
        <v>39</v>
      </c>
      <c r="M142" s="30"/>
      <c r="N142" s="31"/>
      <c r="O142" s="31">
        <v>15</v>
      </c>
      <c r="P142" s="36">
        <f t="shared" si="6"/>
        <v>15</v>
      </c>
      <c r="Q142" s="31">
        <v>7.35</v>
      </c>
      <c r="R142" s="31">
        <v>5.5</v>
      </c>
      <c r="S142" s="39">
        <v>4</v>
      </c>
      <c r="T142" s="36">
        <f t="shared" si="7"/>
        <v>44.425</v>
      </c>
      <c r="U142" s="31"/>
      <c r="V142" s="38">
        <f t="shared" si="8"/>
        <v>59.425</v>
      </c>
      <c r="W142" s="30"/>
      <c r="X142" s="31">
        <v>108</v>
      </c>
      <c r="Y142" s="31"/>
      <c r="Z142" s="31"/>
    </row>
    <row r="143" spans="1:26" ht="22.5" customHeight="1">
      <c r="A143" s="32">
        <v>70</v>
      </c>
      <c r="B143" s="33" t="s">
        <v>173</v>
      </c>
      <c r="C143" s="33" t="s">
        <v>174</v>
      </c>
      <c r="D143" s="24" t="s">
        <v>175</v>
      </c>
      <c r="E143" s="39">
        <v>4</v>
      </c>
      <c r="F143" s="35" t="s">
        <v>38</v>
      </c>
      <c r="G143" s="35" t="s">
        <v>38</v>
      </c>
      <c r="H143" s="35" t="s">
        <v>38</v>
      </c>
      <c r="I143" s="35" t="s">
        <v>38</v>
      </c>
      <c r="J143" s="35" t="s">
        <v>38</v>
      </c>
      <c r="K143" s="35" t="s">
        <v>38</v>
      </c>
      <c r="L143" s="31" t="s">
        <v>39</v>
      </c>
      <c r="M143" s="30"/>
      <c r="N143" s="31"/>
      <c r="O143" s="31">
        <v>20</v>
      </c>
      <c r="P143" s="36">
        <f t="shared" si="6"/>
        <v>20</v>
      </c>
      <c r="Q143" s="31">
        <v>6.44</v>
      </c>
      <c r="R143" s="31">
        <v>5.5</v>
      </c>
      <c r="S143" s="39">
        <v>4</v>
      </c>
      <c r="T143" s="36">
        <f t="shared" si="7"/>
        <v>39.42</v>
      </c>
      <c r="U143" s="31"/>
      <c r="V143" s="38">
        <f t="shared" si="8"/>
        <v>59.42</v>
      </c>
      <c r="W143" s="30"/>
      <c r="X143" s="31">
        <v>108</v>
      </c>
      <c r="Y143" s="31"/>
      <c r="Z143" s="31"/>
    </row>
    <row r="144" spans="1:26" ht="22.5" customHeight="1">
      <c r="A144" s="32">
        <v>190</v>
      </c>
      <c r="B144" s="33" t="s">
        <v>168</v>
      </c>
      <c r="C144" s="33" t="s">
        <v>60</v>
      </c>
      <c r="D144" s="24" t="s">
        <v>169</v>
      </c>
      <c r="E144" s="39">
        <v>2</v>
      </c>
      <c r="F144" s="35" t="s">
        <v>38</v>
      </c>
      <c r="G144" s="35" t="s">
        <v>38</v>
      </c>
      <c r="H144" s="35" t="s">
        <v>38</v>
      </c>
      <c r="I144" s="35" t="s">
        <v>38</v>
      </c>
      <c r="J144" s="35" t="s">
        <v>38</v>
      </c>
      <c r="K144" s="35" t="s">
        <v>38</v>
      </c>
      <c r="L144" s="31" t="s">
        <v>39</v>
      </c>
      <c r="M144" s="30"/>
      <c r="N144" s="31"/>
      <c r="O144" s="31">
        <v>15</v>
      </c>
      <c r="P144" s="36">
        <f t="shared" si="6"/>
        <v>15</v>
      </c>
      <c r="Q144" s="31">
        <v>7.62</v>
      </c>
      <c r="R144" s="31">
        <v>5.5</v>
      </c>
      <c r="S144" s="39">
        <v>2</v>
      </c>
      <c r="T144" s="36">
        <f t="shared" si="7"/>
        <v>43.910000000000004</v>
      </c>
      <c r="U144" s="31"/>
      <c r="V144" s="38">
        <f t="shared" si="8"/>
        <v>58.910000000000004</v>
      </c>
      <c r="W144" s="30"/>
      <c r="X144" s="31">
        <v>72</v>
      </c>
      <c r="Y144" s="31"/>
      <c r="Z144" s="31"/>
    </row>
    <row r="145" spans="1:26" ht="34.5" customHeight="1">
      <c r="A145" s="32">
        <v>195</v>
      </c>
      <c r="B145" s="33" t="s">
        <v>548</v>
      </c>
      <c r="C145" s="33" t="s">
        <v>130</v>
      </c>
      <c r="D145" s="24" t="s">
        <v>549</v>
      </c>
      <c r="E145" s="39" t="s">
        <v>50</v>
      </c>
      <c r="F145" s="35" t="s">
        <v>38</v>
      </c>
      <c r="G145" s="35" t="s">
        <v>38</v>
      </c>
      <c r="H145" s="35" t="s">
        <v>38</v>
      </c>
      <c r="I145" s="35" t="s">
        <v>38</v>
      </c>
      <c r="J145" s="35" t="s">
        <v>38</v>
      </c>
      <c r="K145" s="35" t="s">
        <v>38</v>
      </c>
      <c r="L145" s="31" t="s">
        <v>39</v>
      </c>
      <c r="M145" s="30"/>
      <c r="N145" s="31"/>
      <c r="O145" s="31">
        <v>20</v>
      </c>
      <c r="P145" s="36">
        <f t="shared" si="6"/>
        <v>20</v>
      </c>
      <c r="Q145" s="31">
        <v>6.33</v>
      </c>
      <c r="R145" s="31">
        <v>5.5</v>
      </c>
      <c r="S145" s="39">
        <v>4</v>
      </c>
      <c r="T145" s="36">
        <f t="shared" si="7"/>
        <v>38.815</v>
      </c>
      <c r="U145" s="31"/>
      <c r="V145" s="38">
        <f t="shared" si="8"/>
        <v>58.815</v>
      </c>
      <c r="W145" s="30"/>
      <c r="X145" s="31">
        <v>108</v>
      </c>
      <c r="Y145" s="31"/>
      <c r="Z145" s="31"/>
    </row>
    <row r="146" spans="1:26" ht="22.5" customHeight="1">
      <c r="A146" s="32">
        <v>138</v>
      </c>
      <c r="B146" s="33" t="s">
        <v>550</v>
      </c>
      <c r="C146" s="33" t="s">
        <v>48</v>
      </c>
      <c r="D146" s="24" t="s">
        <v>49</v>
      </c>
      <c r="E146" s="39">
        <v>4</v>
      </c>
      <c r="F146" s="35" t="s">
        <v>38</v>
      </c>
      <c r="G146" s="35" t="s">
        <v>38</v>
      </c>
      <c r="H146" s="35" t="s">
        <v>38</v>
      </c>
      <c r="I146" s="35" t="s">
        <v>38</v>
      </c>
      <c r="J146" s="35" t="s">
        <v>38</v>
      </c>
      <c r="K146" s="35" t="s">
        <v>38</v>
      </c>
      <c r="L146" s="31" t="s">
        <v>39</v>
      </c>
      <c r="M146" s="30"/>
      <c r="N146" s="31"/>
      <c r="O146" s="31">
        <v>15</v>
      </c>
      <c r="P146" s="36">
        <f t="shared" si="6"/>
        <v>15</v>
      </c>
      <c r="Q146" s="31">
        <v>7.17</v>
      </c>
      <c r="R146" s="31">
        <v>5.5</v>
      </c>
      <c r="S146" s="39">
        <v>4</v>
      </c>
      <c r="T146" s="36">
        <f t="shared" si="7"/>
        <v>43.435</v>
      </c>
      <c r="U146" s="31"/>
      <c r="V146" s="38">
        <f t="shared" si="8"/>
        <v>58.435</v>
      </c>
      <c r="W146" s="30"/>
      <c r="X146" s="31">
        <v>108</v>
      </c>
      <c r="Y146" s="31"/>
      <c r="Z146" s="31"/>
    </row>
    <row r="147" spans="1:26" ht="22.5" customHeight="1">
      <c r="A147" s="32">
        <v>163</v>
      </c>
      <c r="B147" s="33" t="s">
        <v>74</v>
      </c>
      <c r="C147" s="33" t="s">
        <v>41</v>
      </c>
      <c r="D147" s="24" t="s">
        <v>75</v>
      </c>
      <c r="E147" s="39">
        <v>3</v>
      </c>
      <c r="F147" s="35" t="s">
        <v>38</v>
      </c>
      <c r="G147" s="35" t="s">
        <v>38</v>
      </c>
      <c r="H147" s="35" t="s">
        <v>38</v>
      </c>
      <c r="I147" s="35" t="s">
        <v>38</v>
      </c>
      <c r="J147" s="35" t="s">
        <v>38</v>
      </c>
      <c r="K147" s="35" t="s">
        <v>38</v>
      </c>
      <c r="L147" s="31" t="s">
        <v>39</v>
      </c>
      <c r="M147" s="30"/>
      <c r="N147" s="31"/>
      <c r="O147" s="31">
        <v>15</v>
      </c>
      <c r="P147" s="36">
        <f t="shared" si="6"/>
        <v>15</v>
      </c>
      <c r="Q147" s="31">
        <v>7.33</v>
      </c>
      <c r="R147" s="31">
        <v>5.5</v>
      </c>
      <c r="S147" s="39">
        <v>3</v>
      </c>
      <c r="T147" s="36">
        <f t="shared" si="7"/>
        <v>43.315</v>
      </c>
      <c r="U147" s="31"/>
      <c r="V147" s="38">
        <f t="shared" si="8"/>
        <v>58.315</v>
      </c>
      <c r="W147" s="30"/>
      <c r="X147" s="31">
        <v>90</v>
      </c>
      <c r="Y147" s="31"/>
      <c r="Z147" s="31"/>
    </row>
    <row r="148" spans="1:26" ht="22.5" customHeight="1">
      <c r="A148" s="32">
        <v>7</v>
      </c>
      <c r="B148" s="33" t="s">
        <v>551</v>
      </c>
      <c r="C148" s="33" t="s">
        <v>235</v>
      </c>
      <c r="D148" s="24" t="s">
        <v>552</v>
      </c>
      <c r="E148" s="34">
        <v>2</v>
      </c>
      <c r="F148" s="35" t="s">
        <v>38</v>
      </c>
      <c r="G148" s="35" t="s">
        <v>38</v>
      </c>
      <c r="H148" s="35" t="s">
        <v>38</v>
      </c>
      <c r="I148" s="35" t="s">
        <v>38</v>
      </c>
      <c r="J148" s="35" t="s">
        <v>38</v>
      </c>
      <c r="K148" s="35" t="s">
        <v>38</v>
      </c>
      <c r="L148" s="31" t="s">
        <v>39</v>
      </c>
      <c r="M148" s="30"/>
      <c r="N148" s="31"/>
      <c r="O148" s="31">
        <v>20</v>
      </c>
      <c r="P148" s="36">
        <f t="shared" si="6"/>
        <v>20</v>
      </c>
      <c r="Q148" s="31">
        <v>6.6</v>
      </c>
      <c r="R148" s="31">
        <v>5.5</v>
      </c>
      <c r="S148" s="34">
        <v>2</v>
      </c>
      <c r="T148" s="36">
        <f t="shared" si="7"/>
        <v>38.3</v>
      </c>
      <c r="U148" s="37"/>
      <c r="V148" s="38">
        <f t="shared" si="8"/>
        <v>58.3</v>
      </c>
      <c r="W148" s="30"/>
      <c r="X148" s="31">
        <v>72</v>
      </c>
      <c r="Y148" s="31"/>
      <c r="Z148" s="31"/>
    </row>
    <row r="149" spans="1:26" ht="22.5" customHeight="1">
      <c r="A149" s="32">
        <v>43</v>
      </c>
      <c r="B149" s="33" t="s">
        <v>360</v>
      </c>
      <c r="C149" s="33" t="s">
        <v>136</v>
      </c>
      <c r="D149" s="24" t="s">
        <v>361</v>
      </c>
      <c r="E149" s="39">
        <v>4</v>
      </c>
      <c r="F149" s="35" t="s">
        <v>38</v>
      </c>
      <c r="G149" s="35" t="s">
        <v>38</v>
      </c>
      <c r="H149" s="35" t="s">
        <v>38</v>
      </c>
      <c r="I149" s="35" t="s">
        <v>38</v>
      </c>
      <c r="J149" s="35" t="s">
        <v>38</v>
      </c>
      <c r="K149" s="35" t="s">
        <v>38</v>
      </c>
      <c r="L149" s="31" t="s">
        <v>39</v>
      </c>
      <c r="M149" s="30"/>
      <c r="N149" s="31"/>
      <c r="O149" s="31">
        <v>15</v>
      </c>
      <c r="P149" s="36">
        <f t="shared" si="6"/>
        <v>15</v>
      </c>
      <c r="Q149" s="31">
        <v>7.14</v>
      </c>
      <c r="R149" s="31">
        <v>5.5</v>
      </c>
      <c r="S149" s="39">
        <v>4</v>
      </c>
      <c r="T149" s="36">
        <f t="shared" si="7"/>
        <v>43.269999999999996</v>
      </c>
      <c r="U149" s="31"/>
      <c r="V149" s="38">
        <f t="shared" si="8"/>
        <v>58.269999999999996</v>
      </c>
      <c r="W149" s="30"/>
      <c r="X149" s="31">
        <v>108</v>
      </c>
      <c r="Y149" s="31"/>
      <c r="Z149" s="31"/>
    </row>
    <row r="150" spans="1:26" ht="22.5" customHeight="1">
      <c r="A150" s="32">
        <v>62</v>
      </c>
      <c r="B150" s="33" t="s">
        <v>553</v>
      </c>
      <c r="C150" s="33" t="s">
        <v>121</v>
      </c>
      <c r="D150" s="24" t="s">
        <v>554</v>
      </c>
      <c r="E150" s="39">
        <v>6</v>
      </c>
      <c r="F150" s="35" t="s">
        <v>38</v>
      </c>
      <c r="G150" s="35" t="s">
        <v>38</v>
      </c>
      <c r="H150" s="35" t="s">
        <v>38</v>
      </c>
      <c r="I150" s="35" t="s">
        <v>38</v>
      </c>
      <c r="J150" s="35" t="s">
        <v>38</v>
      </c>
      <c r="K150" s="35" t="s">
        <v>38</v>
      </c>
      <c r="L150" s="31" t="s">
        <v>39</v>
      </c>
      <c r="M150" s="30"/>
      <c r="N150" s="31"/>
      <c r="O150" s="31">
        <v>10</v>
      </c>
      <c r="P150" s="36">
        <f t="shared" si="6"/>
        <v>10</v>
      </c>
      <c r="Q150" s="31">
        <v>7.67</v>
      </c>
      <c r="R150" s="31">
        <v>5.5</v>
      </c>
      <c r="S150" s="39">
        <v>6</v>
      </c>
      <c r="T150" s="36">
        <f t="shared" si="7"/>
        <v>48.185</v>
      </c>
      <c r="U150" s="31"/>
      <c r="V150" s="38">
        <f t="shared" si="8"/>
        <v>58.185</v>
      </c>
      <c r="W150" s="30"/>
      <c r="X150" s="31">
        <v>108</v>
      </c>
      <c r="Y150" s="31"/>
      <c r="Z150" s="31"/>
    </row>
    <row r="151" spans="1:26" ht="22.5" customHeight="1">
      <c r="A151" s="32">
        <v>27</v>
      </c>
      <c r="B151" s="33" t="s">
        <v>555</v>
      </c>
      <c r="C151" s="33" t="s">
        <v>252</v>
      </c>
      <c r="D151" s="24" t="s">
        <v>556</v>
      </c>
      <c r="E151" s="39">
        <v>4</v>
      </c>
      <c r="F151" s="35" t="s">
        <v>38</v>
      </c>
      <c r="G151" s="35" t="s">
        <v>38</v>
      </c>
      <c r="H151" s="35" t="s">
        <v>38</v>
      </c>
      <c r="I151" s="35" t="s">
        <v>38</v>
      </c>
      <c r="J151" s="35" t="s">
        <v>38</v>
      </c>
      <c r="K151" s="35" t="s">
        <v>38</v>
      </c>
      <c r="L151" s="31" t="s">
        <v>39</v>
      </c>
      <c r="M151" s="30"/>
      <c r="N151" s="31"/>
      <c r="O151" s="31">
        <v>10</v>
      </c>
      <c r="P151" s="36">
        <f t="shared" si="6"/>
        <v>10</v>
      </c>
      <c r="Q151" s="31">
        <v>8.03</v>
      </c>
      <c r="R151" s="31">
        <v>5.5</v>
      </c>
      <c r="S151" s="39">
        <v>4</v>
      </c>
      <c r="T151" s="36">
        <f t="shared" si="7"/>
        <v>48.165</v>
      </c>
      <c r="U151" s="31"/>
      <c r="V151" s="38">
        <f t="shared" si="8"/>
        <v>58.165</v>
      </c>
      <c r="W151" s="30"/>
      <c r="X151" s="31">
        <v>108</v>
      </c>
      <c r="Y151" s="31"/>
      <c r="Z151" s="31"/>
    </row>
    <row r="152" spans="1:26" ht="22.5" customHeight="1">
      <c r="A152" s="32">
        <v>10</v>
      </c>
      <c r="B152" s="33" t="s">
        <v>557</v>
      </c>
      <c r="C152" s="33" t="s">
        <v>68</v>
      </c>
      <c r="D152" s="24" t="s">
        <v>558</v>
      </c>
      <c r="E152" s="34" t="s">
        <v>50</v>
      </c>
      <c r="F152" s="35" t="s">
        <v>38</v>
      </c>
      <c r="G152" s="35" t="s">
        <v>38</v>
      </c>
      <c r="H152" s="35" t="s">
        <v>38</v>
      </c>
      <c r="I152" s="35" t="s">
        <v>38</v>
      </c>
      <c r="J152" s="35" t="s">
        <v>38</v>
      </c>
      <c r="K152" s="35" t="s">
        <v>38</v>
      </c>
      <c r="L152" s="31" t="s">
        <v>39</v>
      </c>
      <c r="M152" s="30"/>
      <c r="N152" s="31"/>
      <c r="O152" s="31">
        <v>15</v>
      </c>
      <c r="P152" s="36">
        <f t="shared" si="6"/>
        <v>15</v>
      </c>
      <c r="Q152" s="31">
        <v>7.08</v>
      </c>
      <c r="R152" s="31">
        <v>5.5</v>
      </c>
      <c r="S152" s="34">
        <v>4</v>
      </c>
      <c r="T152" s="36">
        <f t="shared" si="7"/>
        <v>42.94</v>
      </c>
      <c r="U152" s="37"/>
      <c r="V152" s="38">
        <f t="shared" si="8"/>
        <v>57.94</v>
      </c>
      <c r="W152" s="30"/>
      <c r="X152" s="31">
        <v>108</v>
      </c>
      <c r="Y152" s="31"/>
      <c r="Z152" s="31"/>
    </row>
    <row r="153" spans="1:26" ht="22.5" customHeight="1">
      <c r="A153" s="32">
        <v>114</v>
      </c>
      <c r="B153" s="33" t="s">
        <v>79</v>
      </c>
      <c r="C153" s="33" t="s">
        <v>64</v>
      </c>
      <c r="D153" s="24" t="s">
        <v>80</v>
      </c>
      <c r="E153" s="39">
        <v>3</v>
      </c>
      <c r="F153" s="35" t="s">
        <v>38</v>
      </c>
      <c r="G153" s="35" t="s">
        <v>38</v>
      </c>
      <c r="H153" s="35" t="s">
        <v>38</v>
      </c>
      <c r="I153" s="35" t="s">
        <v>38</v>
      </c>
      <c r="J153" s="35" t="s">
        <v>38</v>
      </c>
      <c r="K153" s="35" t="s">
        <v>38</v>
      </c>
      <c r="L153" s="31" t="s">
        <v>39</v>
      </c>
      <c r="M153" s="30"/>
      <c r="N153" s="31"/>
      <c r="O153" s="31">
        <v>20</v>
      </c>
      <c r="P153" s="36">
        <f t="shared" si="6"/>
        <v>20</v>
      </c>
      <c r="Q153" s="31">
        <v>6.35</v>
      </c>
      <c r="R153" s="31">
        <v>5.5</v>
      </c>
      <c r="S153" s="30">
        <v>3</v>
      </c>
      <c r="T153" s="36">
        <f t="shared" si="7"/>
        <v>37.925</v>
      </c>
      <c r="U153" s="31"/>
      <c r="V153" s="38">
        <f t="shared" si="8"/>
        <v>57.925</v>
      </c>
      <c r="W153" s="30"/>
      <c r="X153" s="31">
        <v>90</v>
      </c>
      <c r="Y153" s="31"/>
      <c r="Z153" s="31"/>
    </row>
    <row r="154" spans="1:26" ht="22.5" customHeight="1">
      <c r="A154" s="32">
        <v>86</v>
      </c>
      <c r="B154" s="33" t="s">
        <v>293</v>
      </c>
      <c r="C154" s="33" t="s">
        <v>54</v>
      </c>
      <c r="D154" s="24" t="s">
        <v>294</v>
      </c>
      <c r="E154" s="39">
        <v>2</v>
      </c>
      <c r="F154" s="35" t="s">
        <v>38</v>
      </c>
      <c r="G154" s="35" t="s">
        <v>38</v>
      </c>
      <c r="H154" s="35" t="s">
        <v>38</v>
      </c>
      <c r="I154" s="35" t="s">
        <v>38</v>
      </c>
      <c r="J154" s="35" t="s">
        <v>38</v>
      </c>
      <c r="K154" s="35" t="s">
        <v>38</v>
      </c>
      <c r="L154" s="31" t="s">
        <v>39</v>
      </c>
      <c r="M154" s="30"/>
      <c r="N154" s="31"/>
      <c r="O154" s="31">
        <v>15</v>
      </c>
      <c r="P154" s="36">
        <f t="shared" si="6"/>
        <v>15</v>
      </c>
      <c r="Q154" s="31">
        <v>7.42</v>
      </c>
      <c r="R154" s="31">
        <v>5.5</v>
      </c>
      <c r="S154" s="39">
        <v>2</v>
      </c>
      <c r="T154" s="36">
        <f t="shared" si="7"/>
        <v>42.81</v>
      </c>
      <c r="U154" s="31"/>
      <c r="V154" s="38">
        <f t="shared" si="8"/>
        <v>57.81</v>
      </c>
      <c r="W154" s="30"/>
      <c r="X154" s="31">
        <v>72</v>
      </c>
      <c r="Y154" s="31"/>
      <c r="Z154" s="31"/>
    </row>
    <row r="155" spans="1:26" ht="22.5" customHeight="1">
      <c r="A155" s="32">
        <v>208</v>
      </c>
      <c r="B155" s="33" t="s">
        <v>125</v>
      </c>
      <c r="C155" s="33" t="s">
        <v>68</v>
      </c>
      <c r="D155" s="24" t="s">
        <v>126</v>
      </c>
      <c r="E155" s="39">
        <v>2</v>
      </c>
      <c r="F155" s="35" t="s">
        <v>38</v>
      </c>
      <c r="G155" s="35" t="s">
        <v>38</v>
      </c>
      <c r="H155" s="35" t="s">
        <v>38</v>
      </c>
      <c r="I155" s="35" t="s">
        <v>38</v>
      </c>
      <c r="J155" s="35" t="s">
        <v>38</v>
      </c>
      <c r="K155" s="35" t="s">
        <v>38</v>
      </c>
      <c r="L155" s="31" t="s">
        <v>39</v>
      </c>
      <c r="M155" s="30"/>
      <c r="N155" s="31"/>
      <c r="O155" s="31">
        <v>20</v>
      </c>
      <c r="P155" s="36">
        <f t="shared" si="6"/>
        <v>20</v>
      </c>
      <c r="Q155" s="31">
        <v>6.5</v>
      </c>
      <c r="R155" s="31">
        <v>5.5</v>
      </c>
      <c r="S155" s="39">
        <v>2</v>
      </c>
      <c r="T155" s="36">
        <f t="shared" si="7"/>
        <v>37.75</v>
      </c>
      <c r="U155" s="31"/>
      <c r="V155" s="38">
        <f t="shared" si="8"/>
        <v>57.75</v>
      </c>
      <c r="W155" s="30"/>
      <c r="X155" s="31">
        <v>72</v>
      </c>
      <c r="Y155" s="31"/>
      <c r="Z155" s="31"/>
    </row>
    <row r="156" spans="1:26" ht="22.5" customHeight="1">
      <c r="A156" s="32">
        <v>11</v>
      </c>
      <c r="B156" s="33" t="s">
        <v>559</v>
      </c>
      <c r="C156" s="33" t="s">
        <v>278</v>
      </c>
      <c r="D156" s="24" t="s">
        <v>560</v>
      </c>
      <c r="E156" s="39">
        <v>4</v>
      </c>
      <c r="F156" s="35" t="s">
        <v>38</v>
      </c>
      <c r="G156" s="35" t="s">
        <v>38</v>
      </c>
      <c r="H156" s="35" t="s">
        <v>38</v>
      </c>
      <c r="I156" s="35" t="s">
        <v>38</v>
      </c>
      <c r="J156" s="35" t="s">
        <v>38</v>
      </c>
      <c r="K156" s="35" t="s">
        <v>38</v>
      </c>
      <c r="L156" s="31" t="s">
        <v>39</v>
      </c>
      <c r="M156" s="30"/>
      <c r="N156" s="31"/>
      <c r="O156" s="31">
        <v>10</v>
      </c>
      <c r="P156" s="36">
        <f t="shared" si="6"/>
        <v>10</v>
      </c>
      <c r="Q156" s="31">
        <v>7.95</v>
      </c>
      <c r="R156" s="31">
        <v>5.5</v>
      </c>
      <c r="S156" s="39">
        <v>4</v>
      </c>
      <c r="T156" s="36">
        <f t="shared" si="7"/>
        <v>47.725</v>
      </c>
      <c r="U156" s="37"/>
      <c r="V156" s="38">
        <f t="shared" si="8"/>
        <v>57.725</v>
      </c>
      <c r="W156" s="30"/>
      <c r="X156" s="31">
        <v>108</v>
      </c>
      <c r="Y156" s="31"/>
      <c r="Z156" s="31"/>
    </row>
    <row r="157" spans="1:26" ht="22.5" customHeight="1">
      <c r="A157" s="32">
        <v>80</v>
      </c>
      <c r="B157" s="33" t="s">
        <v>96</v>
      </c>
      <c r="C157" s="33" t="s">
        <v>97</v>
      </c>
      <c r="D157" s="24" t="s">
        <v>98</v>
      </c>
      <c r="E157" s="39">
        <v>3</v>
      </c>
      <c r="F157" s="35" t="s">
        <v>38</v>
      </c>
      <c r="G157" s="35" t="s">
        <v>38</v>
      </c>
      <c r="H157" s="35" t="s">
        <v>38</v>
      </c>
      <c r="I157" s="35" t="s">
        <v>38</v>
      </c>
      <c r="J157" s="35" t="s">
        <v>38</v>
      </c>
      <c r="K157" s="35" t="s">
        <v>38</v>
      </c>
      <c r="L157" s="31" t="s">
        <v>39</v>
      </c>
      <c r="M157" s="30"/>
      <c r="N157" s="31"/>
      <c r="O157" s="31">
        <v>15</v>
      </c>
      <c r="P157" s="36">
        <f t="shared" si="6"/>
        <v>15</v>
      </c>
      <c r="Q157" s="31">
        <v>7.21</v>
      </c>
      <c r="R157" s="31">
        <v>5.5</v>
      </c>
      <c r="S157" s="39">
        <v>3</v>
      </c>
      <c r="T157" s="36">
        <f t="shared" si="7"/>
        <v>42.655</v>
      </c>
      <c r="U157" s="31"/>
      <c r="V157" s="38">
        <f t="shared" si="8"/>
        <v>57.655</v>
      </c>
      <c r="W157" s="30"/>
      <c r="X157" s="31">
        <v>90</v>
      </c>
      <c r="Y157" s="31"/>
      <c r="Z157" s="31"/>
    </row>
    <row r="158" spans="1:26" ht="22.5" customHeight="1">
      <c r="A158" s="32">
        <v>35</v>
      </c>
      <c r="B158" s="33" t="s">
        <v>179</v>
      </c>
      <c r="C158" s="33" t="s">
        <v>180</v>
      </c>
      <c r="D158" s="24" t="s">
        <v>181</v>
      </c>
      <c r="E158" s="39">
        <v>4</v>
      </c>
      <c r="F158" s="35" t="s">
        <v>38</v>
      </c>
      <c r="G158" s="35" t="s">
        <v>38</v>
      </c>
      <c r="H158" s="35" t="s">
        <v>38</v>
      </c>
      <c r="I158" s="35" t="s">
        <v>38</v>
      </c>
      <c r="J158" s="35" t="s">
        <v>38</v>
      </c>
      <c r="K158" s="35" t="s">
        <v>38</v>
      </c>
      <c r="L158" s="31" t="s">
        <v>39</v>
      </c>
      <c r="M158" s="30"/>
      <c r="N158" s="31"/>
      <c r="O158" s="31">
        <v>10</v>
      </c>
      <c r="P158" s="36">
        <f t="shared" si="6"/>
        <v>10</v>
      </c>
      <c r="Q158" s="31">
        <v>7.93</v>
      </c>
      <c r="R158" s="31">
        <v>5.5</v>
      </c>
      <c r="S158" s="39">
        <v>4</v>
      </c>
      <c r="T158" s="36">
        <f t="shared" si="7"/>
        <v>47.614999999999995</v>
      </c>
      <c r="U158" s="31"/>
      <c r="V158" s="38">
        <f t="shared" si="8"/>
        <v>57.614999999999995</v>
      </c>
      <c r="W158" s="30"/>
      <c r="X158" s="31">
        <v>108</v>
      </c>
      <c r="Y158" s="31"/>
      <c r="Z158" s="31"/>
    </row>
    <row r="159" spans="1:26" ht="22.5" customHeight="1">
      <c r="A159" s="32">
        <v>28</v>
      </c>
      <c r="B159" s="33" t="s">
        <v>251</v>
      </c>
      <c r="C159" s="33" t="s">
        <v>252</v>
      </c>
      <c r="D159" s="24" t="s">
        <v>253</v>
      </c>
      <c r="E159" s="39">
        <v>2</v>
      </c>
      <c r="F159" s="35" t="s">
        <v>38</v>
      </c>
      <c r="G159" s="35" t="s">
        <v>38</v>
      </c>
      <c r="H159" s="35" t="s">
        <v>38</v>
      </c>
      <c r="I159" s="35" t="s">
        <v>38</v>
      </c>
      <c r="J159" s="35" t="s">
        <v>38</v>
      </c>
      <c r="K159" s="35" t="s">
        <v>38</v>
      </c>
      <c r="L159" s="31" t="s">
        <v>39</v>
      </c>
      <c r="M159" s="30"/>
      <c r="N159" s="31"/>
      <c r="O159" s="31">
        <v>10</v>
      </c>
      <c r="P159" s="36">
        <f t="shared" si="6"/>
        <v>10</v>
      </c>
      <c r="Q159" s="31">
        <v>8.29</v>
      </c>
      <c r="R159" s="31">
        <v>5.5</v>
      </c>
      <c r="S159" s="39">
        <v>2</v>
      </c>
      <c r="T159" s="36">
        <f t="shared" si="7"/>
        <v>47.595</v>
      </c>
      <c r="U159" s="31"/>
      <c r="V159" s="38">
        <f t="shared" si="8"/>
        <v>57.595</v>
      </c>
      <c r="W159" s="30"/>
      <c r="X159" s="31">
        <v>72</v>
      </c>
      <c r="Y159" s="31"/>
      <c r="Z159" s="31"/>
    </row>
    <row r="160" spans="1:26" ht="31.5" customHeight="1">
      <c r="A160" s="32">
        <v>175</v>
      </c>
      <c r="B160" s="33" t="s">
        <v>561</v>
      </c>
      <c r="C160" s="33" t="s">
        <v>68</v>
      </c>
      <c r="D160" s="24" t="s">
        <v>562</v>
      </c>
      <c r="E160" s="39">
        <v>2</v>
      </c>
      <c r="F160" s="35" t="s">
        <v>38</v>
      </c>
      <c r="G160" s="35" t="s">
        <v>38</v>
      </c>
      <c r="H160" s="35" t="s">
        <v>38</v>
      </c>
      <c r="I160" s="35" t="s">
        <v>38</v>
      </c>
      <c r="J160" s="35" t="s">
        <v>38</v>
      </c>
      <c r="K160" s="35" t="s">
        <v>38</v>
      </c>
      <c r="L160" s="31" t="s">
        <v>39</v>
      </c>
      <c r="M160" s="30"/>
      <c r="N160" s="31"/>
      <c r="O160" s="31">
        <v>15</v>
      </c>
      <c r="P160" s="36">
        <f t="shared" si="6"/>
        <v>15</v>
      </c>
      <c r="Q160" s="31">
        <v>7.38</v>
      </c>
      <c r="R160" s="31">
        <v>5.5</v>
      </c>
      <c r="S160" s="39">
        <v>2</v>
      </c>
      <c r="T160" s="36">
        <f t="shared" si="7"/>
        <v>42.589999999999996</v>
      </c>
      <c r="U160" s="31"/>
      <c r="V160" s="38">
        <f t="shared" si="8"/>
        <v>57.589999999999996</v>
      </c>
      <c r="W160" s="30"/>
      <c r="X160" s="31">
        <v>72</v>
      </c>
      <c r="Y160" s="31"/>
      <c r="Z160" s="31"/>
    </row>
    <row r="161" spans="1:26" ht="33" customHeight="1">
      <c r="A161" s="32">
        <v>145</v>
      </c>
      <c r="B161" s="33" t="s">
        <v>127</v>
      </c>
      <c r="C161" s="33" t="s">
        <v>128</v>
      </c>
      <c r="D161" s="24" t="s">
        <v>129</v>
      </c>
      <c r="E161" s="39">
        <v>3</v>
      </c>
      <c r="F161" s="35" t="s">
        <v>38</v>
      </c>
      <c r="G161" s="35" t="s">
        <v>38</v>
      </c>
      <c r="H161" s="35" t="s">
        <v>38</v>
      </c>
      <c r="I161" s="35" t="s">
        <v>38</v>
      </c>
      <c r="J161" s="35" t="s">
        <v>38</v>
      </c>
      <c r="K161" s="35" t="s">
        <v>38</v>
      </c>
      <c r="L161" s="31" t="s">
        <v>39</v>
      </c>
      <c r="M161" s="30"/>
      <c r="N161" s="31"/>
      <c r="O161" s="31">
        <v>10</v>
      </c>
      <c r="P161" s="36">
        <f t="shared" si="6"/>
        <v>10</v>
      </c>
      <c r="Q161" s="31">
        <v>8.03</v>
      </c>
      <c r="R161" s="31">
        <v>5.5</v>
      </c>
      <c r="S161" s="39">
        <v>3</v>
      </c>
      <c r="T161" s="36">
        <f t="shared" si="7"/>
        <v>47.165</v>
      </c>
      <c r="U161" s="31"/>
      <c r="V161" s="38">
        <f t="shared" si="8"/>
        <v>57.165</v>
      </c>
      <c r="W161" s="30"/>
      <c r="X161" s="31">
        <v>90</v>
      </c>
      <c r="Y161" s="31"/>
      <c r="Z161" s="31"/>
    </row>
    <row r="162" spans="1:26" ht="22.5" customHeight="1">
      <c r="A162" s="32">
        <v>219</v>
      </c>
      <c r="B162" s="33" t="s">
        <v>563</v>
      </c>
      <c r="C162" s="33" t="s">
        <v>359</v>
      </c>
      <c r="D162" s="24" t="s">
        <v>564</v>
      </c>
      <c r="E162" s="39">
        <v>4</v>
      </c>
      <c r="F162" s="35" t="s">
        <v>38</v>
      </c>
      <c r="G162" s="35" t="s">
        <v>38</v>
      </c>
      <c r="H162" s="35" t="s">
        <v>38</v>
      </c>
      <c r="I162" s="35" t="s">
        <v>38</v>
      </c>
      <c r="J162" s="35" t="s">
        <v>38</v>
      </c>
      <c r="K162" s="35" t="s">
        <v>38</v>
      </c>
      <c r="L162" s="31" t="s">
        <v>39</v>
      </c>
      <c r="M162" s="30"/>
      <c r="N162" s="31"/>
      <c r="O162" s="31">
        <v>15</v>
      </c>
      <c r="P162" s="36">
        <f t="shared" si="6"/>
        <v>15</v>
      </c>
      <c r="Q162" s="31">
        <v>6.92</v>
      </c>
      <c r="R162" s="31">
        <v>5.5</v>
      </c>
      <c r="S162" s="39">
        <v>4</v>
      </c>
      <c r="T162" s="36">
        <f t="shared" si="7"/>
        <v>42.06</v>
      </c>
      <c r="U162" s="31"/>
      <c r="V162" s="38">
        <f t="shared" si="8"/>
        <v>57.06</v>
      </c>
      <c r="W162" s="30"/>
      <c r="X162" s="31">
        <v>108</v>
      </c>
      <c r="Y162" s="31"/>
      <c r="Z162" s="31"/>
    </row>
    <row r="163" spans="1:26" ht="22.5" customHeight="1">
      <c r="A163" s="32">
        <v>226</v>
      </c>
      <c r="B163" s="33" t="s">
        <v>565</v>
      </c>
      <c r="C163" s="33" t="s">
        <v>566</v>
      </c>
      <c r="D163" s="41" t="s">
        <v>567</v>
      </c>
      <c r="E163" s="50">
        <v>4</v>
      </c>
      <c r="F163" s="35" t="s">
        <v>38</v>
      </c>
      <c r="G163" s="35" t="s">
        <v>38</v>
      </c>
      <c r="H163" s="35" t="s">
        <v>38</v>
      </c>
      <c r="I163" s="35" t="s">
        <v>38</v>
      </c>
      <c r="J163" s="35" t="s">
        <v>38</v>
      </c>
      <c r="K163" s="35" t="s">
        <v>38</v>
      </c>
      <c r="L163" s="31" t="s">
        <v>39</v>
      </c>
      <c r="M163" s="30"/>
      <c r="N163" s="31"/>
      <c r="O163" s="31">
        <v>10</v>
      </c>
      <c r="P163" s="36">
        <f t="shared" si="6"/>
        <v>10</v>
      </c>
      <c r="Q163" s="31">
        <v>7.82</v>
      </c>
      <c r="R163" s="31">
        <v>5.5</v>
      </c>
      <c r="S163" s="50">
        <v>4</v>
      </c>
      <c r="T163" s="36">
        <f t="shared" si="7"/>
        <v>47.010000000000005</v>
      </c>
      <c r="U163" s="31"/>
      <c r="V163" s="38">
        <f t="shared" si="8"/>
        <v>57.010000000000005</v>
      </c>
      <c r="W163" s="30"/>
      <c r="X163" s="31">
        <v>108</v>
      </c>
      <c r="Y163" s="31"/>
      <c r="Z163" s="31"/>
    </row>
    <row r="164" spans="1:26" ht="22.5" customHeight="1">
      <c r="A164" s="32">
        <v>23</v>
      </c>
      <c r="B164" s="33" t="s">
        <v>568</v>
      </c>
      <c r="C164" s="33" t="s">
        <v>299</v>
      </c>
      <c r="D164" s="24" t="s">
        <v>569</v>
      </c>
      <c r="E164" s="39" t="s">
        <v>62</v>
      </c>
      <c r="F164" s="35" t="s">
        <v>38</v>
      </c>
      <c r="G164" s="35" t="s">
        <v>38</v>
      </c>
      <c r="H164" s="35" t="s">
        <v>38</v>
      </c>
      <c r="I164" s="35" t="s">
        <v>38</v>
      </c>
      <c r="J164" s="35" t="s">
        <v>38</v>
      </c>
      <c r="K164" s="35" t="s">
        <v>38</v>
      </c>
      <c r="L164" s="31" t="s">
        <v>39</v>
      </c>
      <c r="M164" s="30"/>
      <c r="N164" s="31"/>
      <c r="O164" s="31">
        <v>20</v>
      </c>
      <c r="P164" s="36">
        <f t="shared" si="6"/>
        <v>20</v>
      </c>
      <c r="Q164" s="31">
        <v>6</v>
      </c>
      <c r="R164" s="31">
        <v>5.5</v>
      </c>
      <c r="S164" s="39">
        <v>4</v>
      </c>
      <c r="T164" s="36">
        <f t="shared" si="7"/>
        <v>37</v>
      </c>
      <c r="U164" s="31"/>
      <c r="V164" s="38">
        <f t="shared" si="8"/>
        <v>57</v>
      </c>
      <c r="W164" s="30"/>
      <c r="X164" s="31">
        <v>108</v>
      </c>
      <c r="Y164" s="31"/>
      <c r="Z164" s="31"/>
    </row>
    <row r="165" spans="1:26" ht="22.5" customHeight="1">
      <c r="A165" s="32">
        <v>192</v>
      </c>
      <c r="B165" s="33" t="s">
        <v>206</v>
      </c>
      <c r="C165" s="33" t="s">
        <v>130</v>
      </c>
      <c r="D165" s="24" t="s">
        <v>207</v>
      </c>
      <c r="E165" s="39">
        <v>2</v>
      </c>
      <c r="F165" s="35" t="s">
        <v>38</v>
      </c>
      <c r="G165" s="35" t="s">
        <v>38</v>
      </c>
      <c r="H165" s="35" t="s">
        <v>38</v>
      </c>
      <c r="I165" s="35" t="s">
        <v>38</v>
      </c>
      <c r="J165" s="35" t="s">
        <v>38</v>
      </c>
      <c r="K165" s="35" t="s">
        <v>38</v>
      </c>
      <c r="L165" s="31" t="s">
        <v>39</v>
      </c>
      <c r="M165" s="30"/>
      <c r="N165" s="31"/>
      <c r="O165" s="31">
        <v>10</v>
      </c>
      <c r="P165" s="36">
        <f t="shared" si="6"/>
        <v>10</v>
      </c>
      <c r="Q165" s="31">
        <v>8.18</v>
      </c>
      <c r="R165" s="31">
        <v>5.5</v>
      </c>
      <c r="S165" s="39">
        <v>2</v>
      </c>
      <c r="T165" s="36">
        <f t="shared" si="7"/>
        <v>46.989999999999995</v>
      </c>
      <c r="U165" s="31"/>
      <c r="V165" s="38">
        <f t="shared" si="8"/>
        <v>56.989999999999995</v>
      </c>
      <c r="W165" s="30"/>
      <c r="X165" s="31">
        <v>72</v>
      </c>
      <c r="Y165" s="31"/>
      <c r="Z165" s="31"/>
    </row>
    <row r="166" spans="1:26" ht="22.5" customHeight="1">
      <c r="A166" s="32">
        <v>125</v>
      </c>
      <c r="B166" s="33" t="s">
        <v>198</v>
      </c>
      <c r="C166" s="33" t="s">
        <v>46</v>
      </c>
      <c r="D166" s="24" t="s">
        <v>199</v>
      </c>
      <c r="E166" s="39">
        <v>2</v>
      </c>
      <c r="F166" s="35" t="s">
        <v>38</v>
      </c>
      <c r="G166" s="35" t="s">
        <v>38</v>
      </c>
      <c r="H166" s="35" t="s">
        <v>38</v>
      </c>
      <c r="I166" s="35" t="s">
        <v>38</v>
      </c>
      <c r="J166" s="35" t="s">
        <v>38</v>
      </c>
      <c r="K166" s="35" t="s">
        <v>38</v>
      </c>
      <c r="L166" s="31" t="s">
        <v>39</v>
      </c>
      <c r="M166" s="30"/>
      <c r="N166" s="31"/>
      <c r="O166" s="31">
        <v>10</v>
      </c>
      <c r="P166" s="36">
        <f t="shared" si="6"/>
        <v>10</v>
      </c>
      <c r="Q166" s="31">
        <v>8.17</v>
      </c>
      <c r="R166" s="31">
        <v>5.5</v>
      </c>
      <c r="S166" s="39">
        <v>2</v>
      </c>
      <c r="T166" s="36">
        <f t="shared" si="7"/>
        <v>46.935</v>
      </c>
      <c r="U166" s="31"/>
      <c r="V166" s="38">
        <f t="shared" si="8"/>
        <v>56.935</v>
      </c>
      <c r="W166" s="30"/>
      <c r="X166" s="31">
        <v>72</v>
      </c>
      <c r="Y166" s="31"/>
      <c r="Z166" s="31"/>
    </row>
    <row r="167" spans="1:26" ht="22.5" customHeight="1">
      <c r="A167" s="32">
        <v>194</v>
      </c>
      <c r="B167" s="33" t="s">
        <v>570</v>
      </c>
      <c r="C167" s="33" t="s">
        <v>95</v>
      </c>
      <c r="D167" s="24" t="s">
        <v>571</v>
      </c>
      <c r="E167" s="39" t="s">
        <v>50</v>
      </c>
      <c r="F167" s="35" t="s">
        <v>38</v>
      </c>
      <c r="G167" s="35" t="s">
        <v>38</v>
      </c>
      <c r="H167" s="35" t="s">
        <v>38</v>
      </c>
      <c r="I167" s="35" t="s">
        <v>38</v>
      </c>
      <c r="J167" s="35" t="s">
        <v>38</v>
      </c>
      <c r="K167" s="35" t="s">
        <v>38</v>
      </c>
      <c r="L167" s="31" t="s">
        <v>39</v>
      </c>
      <c r="M167" s="31"/>
      <c r="N167" s="31"/>
      <c r="O167" s="31">
        <v>15</v>
      </c>
      <c r="P167" s="31">
        <f t="shared" si="6"/>
        <v>15</v>
      </c>
      <c r="Q167" s="31">
        <v>6.89</v>
      </c>
      <c r="R167" s="31">
        <v>5.5</v>
      </c>
      <c r="S167" s="39">
        <v>4</v>
      </c>
      <c r="T167" s="31">
        <f t="shared" si="7"/>
        <v>41.894999999999996</v>
      </c>
      <c r="U167" s="31"/>
      <c r="V167" s="48">
        <f t="shared" si="8"/>
        <v>56.894999999999996</v>
      </c>
      <c r="W167" s="31"/>
      <c r="X167" s="31">
        <v>108</v>
      </c>
      <c r="Y167" s="31"/>
      <c r="Z167" s="31"/>
    </row>
    <row r="168" spans="1:26" ht="22.5" customHeight="1">
      <c r="A168" s="32">
        <v>69</v>
      </c>
      <c r="B168" s="33" t="s">
        <v>572</v>
      </c>
      <c r="C168" s="33" t="s">
        <v>573</v>
      </c>
      <c r="D168" s="24" t="s">
        <v>574</v>
      </c>
      <c r="E168" s="39">
        <v>3</v>
      </c>
      <c r="F168" s="35" t="s">
        <v>38</v>
      </c>
      <c r="G168" s="35" t="s">
        <v>38</v>
      </c>
      <c r="H168" s="35" t="s">
        <v>38</v>
      </c>
      <c r="I168" s="35" t="s">
        <v>38</v>
      </c>
      <c r="J168" s="35" t="s">
        <v>38</v>
      </c>
      <c r="K168" s="35" t="s">
        <v>38</v>
      </c>
      <c r="L168" s="31" t="s">
        <v>39</v>
      </c>
      <c r="M168" s="30"/>
      <c r="N168" s="31"/>
      <c r="O168" s="31">
        <v>15</v>
      </c>
      <c r="P168" s="36">
        <f t="shared" si="6"/>
        <v>15</v>
      </c>
      <c r="Q168" s="31">
        <v>7</v>
      </c>
      <c r="R168" s="31">
        <v>5.5</v>
      </c>
      <c r="S168" s="39">
        <v>3</v>
      </c>
      <c r="T168" s="36">
        <f t="shared" si="7"/>
        <v>41.5</v>
      </c>
      <c r="U168" s="31"/>
      <c r="V168" s="38">
        <f t="shared" si="8"/>
        <v>56.5</v>
      </c>
      <c r="W168" s="30"/>
      <c r="X168" s="31">
        <v>90</v>
      </c>
      <c r="Y168" s="31"/>
      <c r="Z168" s="31"/>
    </row>
    <row r="169" spans="1:26" ht="22.5" customHeight="1">
      <c r="A169" s="32">
        <v>139</v>
      </c>
      <c r="B169" s="33" t="s">
        <v>182</v>
      </c>
      <c r="C169" s="33" t="s">
        <v>183</v>
      </c>
      <c r="D169" s="24" t="s">
        <v>184</v>
      </c>
      <c r="E169" s="39">
        <v>2</v>
      </c>
      <c r="F169" s="35" t="s">
        <v>38</v>
      </c>
      <c r="G169" s="35" t="s">
        <v>38</v>
      </c>
      <c r="H169" s="35" t="s">
        <v>38</v>
      </c>
      <c r="I169" s="35" t="s">
        <v>38</v>
      </c>
      <c r="J169" s="35" t="s">
        <v>38</v>
      </c>
      <c r="K169" s="35" t="s">
        <v>38</v>
      </c>
      <c r="L169" s="31" t="s">
        <v>39</v>
      </c>
      <c r="M169" s="30"/>
      <c r="N169" s="31"/>
      <c r="O169" s="31">
        <v>10</v>
      </c>
      <c r="P169" s="36">
        <f t="shared" si="6"/>
        <v>10</v>
      </c>
      <c r="Q169" s="31">
        <v>8.08</v>
      </c>
      <c r="R169" s="31">
        <v>5.5</v>
      </c>
      <c r="S169" s="39">
        <v>2</v>
      </c>
      <c r="T169" s="36">
        <f t="shared" si="7"/>
        <v>46.44</v>
      </c>
      <c r="U169" s="31"/>
      <c r="V169" s="38">
        <f t="shared" si="8"/>
        <v>56.44</v>
      </c>
      <c r="W169" s="30"/>
      <c r="X169" s="31">
        <v>72</v>
      </c>
      <c r="Y169" s="31"/>
      <c r="Z169" s="31"/>
    </row>
    <row r="170" spans="1:26" ht="22.5" customHeight="1">
      <c r="A170" s="32">
        <v>12</v>
      </c>
      <c r="B170" s="33" t="s">
        <v>367</v>
      </c>
      <c r="C170" s="33" t="s">
        <v>368</v>
      </c>
      <c r="D170" s="24" t="s">
        <v>369</v>
      </c>
      <c r="E170" s="39">
        <v>4</v>
      </c>
      <c r="F170" s="35" t="s">
        <v>38</v>
      </c>
      <c r="G170" s="35" t="s">
        <v>38</v>
      </c>
      <c r="H170" s="35" t="s">
        <v>38</v>
      </c>
      <c r="I170" s="35" t="s">
        <v>38</v>
      </c>
      <c r="J170" s="35" t="s">
        <v>38</v>
      </c>
      <c r="K170" s="35" t="s">
        <v>38</v>
      </c>
      <c r="L170" s="31" t="s">
        <v>39</v>
      </c>
      <c r="M170" s="30"/>
      <c r="N170" s="31"/>
      <c r="O170" s="31">
        <v>15</v>
      </c>
      <c r="P170" s="36">
        <f t="shared" si="6"/>
        <v>15</v>
      </c>
      <c r="Q170" s="31">
        <v>6.76</v>
      </c>
      <c r="R170" s="31">
        <v>5.5</v>
      </c>
      <c r="S170" s="39">
        <v>4</v>
      </c>
      <c r="T170" s="36">
        <f t="shared" si="7"/>
        <v>41.18</v>
      </c>
      <c r="U170" s="37"/>
      <c r="V170" s="38">
        <f t="shared" si="8"/>
        <v>56.18</v>
      </c>
      <c r="W170" s="30"/>
      <c r="X170" s="31">
        <v>108</v>
      </c>
      <c r="Y170" s="31"/>
      <c r="Z170" s="31"/>
    </row>
    <row r="171" spans="1:26" ht="22.5" customHeight="1">
      <c r="A171" s="32">
        <v>100</v>
      </c>
      <c r="B171" s="33" t="s">
        <v>575</v>
      </c>
      <c r="C171" s="33" t="s">
        <v>48</v>
      </c>
      <c r="D171" s="24" t="s">
        <v>576</v>
      </c>
      <c r="E171" s="39" t="s">
        <v>62</v>
      </c>
      <c r="F171" s="35" t="s">
        <v>38</v>
      </c>
      <c r="G171" s="35" t="s">
        <v>38</v>
      </c>
      <c r="H171" s="35" t="s">
        <v>38</v>
      </c>
      <c r="I171" s="35" t="s">
        <v>38</v>
      </c>
      <c r="J171" s="35" t="s">
        <v>38</v>
      </c>
      <c r="K171" s="35" t="s">
        <v>38</v>
      </c>
      <c r="L171" s="31" t="s">
        <v>39</v>
      </c>
      <c r="M171" s="30"/>
      <c r="N171" s="31"/>
      <c r="O171" s="31">
        <v>10</v>
      </c>
      <c r="P171" s="36">
        <f t="shared" si="6"/>
        <v>10</v>
      </c>
      <c r="Q171" s="31">
        <v>7.48</v>
      </c>
      <c r="R171" s="31">
        <v>5.5</v>
      </c>
      <c r="S171" s="39">
        <v>5</v>
      </c>
      <c r="T171" s="36">
        <f t="shared" si="7"/>
        <v>46.14</v>
      </c>
      <c r="U171" s="31"/>
      <c r="V171" s="38">
        <f t="shared" si="8"/>
        <v>56.14</v>
      </c>
      <c r="W171" s="30"/>
      <c r="X171" s="31">
        <v>108</v>
      </c>
      <c r="Y171" s="31"/>
      <c r="Z171" s="31"/>
    </row>
    <row r="172" spans="1:26" ht="22.5" customHeight="1">
      <c r="A172" s="32">
        <v>203</v>
      </c>
      <c r="B172" s="33" t="s">
        <v>56</v>
      </c>
      <c r="C172" s="33" t="s">
        <v>57</v>
      </c>
      <c r="D172" s="24" t="s">
        <v>58</v>
      </c>
      <c r="E172" s="39">
        <v>2</v>
      </c>
      <c r="F172" s="35" t="s">
        <v>38</v>
      </c>
      <c r="G172" s="35" t="s">
        <v>38</v>
      </c>
      <c r="H172" s="35" t="s">
        <v>38</v>
      </c>
      <c r="I172" s="35" t="s">
        <v>38</v>
      </c>
      <c r="J172" s="35" t="s">
        <v>38</v>
      </c>
      <c r="K172" s="35" t="s">
        <v>38</v>
      </c>
      <c r="L172" s="31" t="s">
        <v>39</v>
      </c>
      <c r="M172" s="30"/>
      <c r="N172" s="31"/>
      <c r="O172" s="31">
        <v>10</v>
      </c>
      <c r="P172" s="36">
        <f t="shared" si="6"/>
        <v>10</v>
      </c>
      <c r="Q172" s="31">
        <v>8</v>
      </c>
      <c r="R172" s="31">
        <v>5.5</v>
      </c>
      <c r="S172" s="39">
        <v>2</v>
      </c>
      <c r="T172" s="36">
        <f t="shared" si="7"/>
        <v>46</v>
      </c>
      <c r="U172" s="31"/>
      <c r="V172" s="38">
        <f t="shared" si="8"/>
        <v>56</v>
      </c>
      <c r="W172" s="30"/>
      <c r="X172" s="31">
        <v>72</v>
      </c>
      <c r="Y172" s="31"/>
      <c r="Z172" s="31"/>
    </row>
    <row r="173" spans="1:26" ht="22.5" customHeight="1">
      <c r="A173" s="53" t="s">
        <v>382</v>
      </c>
      <c r="B173" s="40" t="s">
        <v>577</v>
      </c>
      <c r="C173" s="33" t="s">
        <v>263</v>
      </c>
      <c r="D173" s="41">
        <v>1406996156621</v>
      </c>
      <c r="E173" s="54">
        <v>2</v>
      </c>
      <c r="F173" s="55" t="s">
        <v>38</v>
      </c>
      <c r="G173" s="55" t="s">
        <v>38</v>
      </c>
      <c r="H173" s="35" t="s">
        <v>38</v>
      </c>
      <c r="I173" s="35" t="s">
        <v>38</v>
      </c>
      <c r="J173" s="35" t="s">
        <v>38</v>
      </c>
      <c r="K173" s="35" t="s">
        <v>38</v>
      </c>
      <c r="L173" s="35" t="s">
        <v>39</v>
      </c>
      <c r="M173" s="31"/>
      <c r="N173" s="31"/>
      <c r="O173" s="31">
        <v>15</v>
      </c>
      <c r="P173" s="36">
        <f t="shared" si="6"/>
        <v>15</v>
      </c>
      <c r="Q173" s="31">
        <v>7.09</v>
      </c>
      <c r="R173" s="31">
        <v>5.5</v>
      </c>
      <c r="S173" s="54">
        <v>2</v>
      </c>
      <c r="T173" s="56">
        <f t="shared" si="7"/>
        <v>40.995</v>
      </c>
      <c r="U173" s="31"/>
      <c r="V173" s="57">
        <f t="shared" si="8"/>
        <v>55.995</v>
      </c>
      <c r="W173" s="30"/>
      <c r="X173" s="31">
        <v>72</v>
      </c>
      <c r="Y173" s="31"/>
      <c r="Z173" s="31"/>
    </row>
    <row r="174" spans="1:26" ht="22.5" customHeight="1">
      <c r="A174" s="32">
        <v>124</v>
      </c>
      <c r="B174" s="33" t="s">
        <v>67</v>
      </c>
      <c r="C174" s="33" t="s">
        <v>68</v>
      </c>
      <c r="D174" s="24" t="s">
        <v>69</v>
      </c>
      <c r="E174" s="39">
        <v>3</v>
      </c>
      <c r="F174" s="35" t="s">
        <v>38</v>
      </c>
      <c r="G174" s="35" t="s">
        <v>38</v>
      </c>
      <c r="H174" s="35" t="s">
        <v>38</v>
      </c>
      <c r="I174" s="35" t="s">
        <v>38</v>
      </c>
      <c r="J174" s="35" t="s">
        <v>38</v>
      </c>
      <c r="K174" s="35" t="s">
        <v>38</v>
      </c>
      <c r="L174" s="31" t="s">
        <v>39</v>
      </c>
      <c r="M174" s="30"/>
      <c r="N174" s="31"/>
      <c r="O174" s="31">
        <v>15</v>
      </c>
      <c r="P174" s="36">
        <f t="shared" si="6"/>
        <v>15</v>
      </c>
      <c r="Q174" s="31">
        <v>6.89</v>
      </c>
      <c r="R174" s="31">
        <v>5.5</v>
      </c>
      <c r="S174" s="39">
        <v>3</v>
      </c>
      <c r="T174" s="36">
        <f t="shared" si="7"/>
        <v>40.894999999999996</v>
      </c>
      <c r="U174" s="31"/>
      <c r="V174" s="38">
        <f t="shared" si="8"/>
        <v>55.894999999999996</v>
      </c>
      <c r="W174" s="30"/>
      <c r="X174" s="31">
        <v>90</v>
      </c>
      <c r="Y174" s="31"/>
      <c r="Z174" s="31"/>
    </row>
    <row r="175" spans="1:26" ht="22.5" customHeight="1">
      <c r="A175" s="32">
        <v>170</v>
      </c>
      <c r="B175" s="33" t="s">
        <v>224</v>
      </c>
      <c r="C175" s="33" t="s">
        <v>225</v>
      </c>
      <c r="D175" s="24" t="s">
        <v>226</v>
      </c>
      <c r="E175" s="39">
        <v>2</v>
      </c>
      <c r="F175" s="35" t="s">
        <v>38</v>
      </c>
      <c r="G175" s="35" t="s">
        <v>38</v>
      </c>
      <c r="H175" s="35" t="s">
        <v>38</v>
      </c>
      <c r="I175" s="35" t="s">
        <v>38</v>
      </c>
      <c r="J175" s="35" t="s">
        <v>38</v>
      </c>
      <c r="K175" s="35" t="s">
        <v>38</v>
      </c>
      <c r="L175" s="31" t="s">
        <v>39</v>
      </c>
      <c r="M175" s="30"/>
      <c r="N175" s="31"/>
      <c r="O175" s="31">
        <v>20</v>
      </c>
      <c r="P175" s="36">
        <f t="shared" si="6"/>
        <v>20</v>
      </c>
      <c r="Q175" s="31">
        <v>6.1</v>
      </c>
      <c r="R175" s="31">
        <v>5.5</v>
      </c>
      <c r="S175" s="39">
        <v>2</v>
      </c>
      <c r="T175" s="36">
        <f t="shared" si="7"/>
        <v>35.55</v>
      </c>
      <c r="U175" s="31"/>
      <c r="V175" s="38">
        <f t="shared" si="8"/>
        <v>55.55</v>
      </c>
      <c r="W175" s="30"/>
      <c r="X175" s="31">
        <v>72</v>
      </c>
      <c r="Y175" s="31"/>
      <c r="Z175" s="31"/>
    </row>
    <row r="176" spans="1:26" ht="22.5" customHeight="1">
      <c r="A176" s="32">
        <v>199</v>
      </c>
      <c r="B176" s="33" t="s">
        <v>578</v>
      </c>
      <c r="C176" s="33" t="s">
        <v>579</v>
      </c>
      <c r="D176" s="24" t="s">
        <v>580</v>
      </c>
      <c r="E176" s="39">
        <v>2</v>
      </c>
      <c r="F176" s="35" t="s">
        <v>38</v>
      </c>
      <c r="G176" s="35" t="s">
        <v>38</v>
      </c>
      <c r="H176" s="35" t="s">
        <v>38</v>
      </c>
      <c r="I176" s="35" t="s">
        <v>38</v>
      </c>
      <c r="J176" s="35" t="s">
        <v>38</v>
      </c>
      <c r="K176" s="35" t="s">
        <v>38</v>
      </c>
      <c r="L176" s="31" t="s">
        <v>39</v>
      </c>
      <c r="M176" s="30"/>
      <c r="N176" s="31"/>
      <c r="O176" s="31">
        <v>20</v>
      </c>
      <c r="P176" s="36">
        <f t="shared" si="6"/>
        <v>20</v>
      </c>
      <c r="Q176" s="31">
        <v>6.1</v>
      </c>
      <c r="R176" s="31">
        <v>5.5</v>
      </c>
      <c r="S176" s="39">
        <v>2</v>
      </c>
      <c r="T176" s="36">
        <f t="shared" si="7"/>
        <v>35.55</v>
      </c>
      <c r="U176" s="31"/>
      <c r="V176" s="38">
        <f t="shared" si="8"/>
        <v>55.55</v>
      </c>
      <c r="W176" s="30"/>
      <c r="X176" s="31">
        <v>72</v>
      </c>
      <c r="Y176" s="31"/>
      <c r="Z176" s="31"/>
    </row>
    <row r="177" spans="1:26" ht="22.5" customHeight="1">
      <c r="A177" s="32">
        <v>160</v>
      </c>
      <c r="B177" s="33" t="s">
        <v>229</v>
      </c>
      <c r="C177" s="33" t="s">
        <v>230</v>
      </c>
      <c r="D177" s="24" t="s">
        <v>231</v>
      </c>
      <c r="E177" s="39">
        <v>2</v>
      </c>
      <c r="F177" s="35" t="s">
        <v>38</v>
      </c>
      <c r="G177" s="35" t="s">
        <v>38</v>
      </c>
      <c r="H177" s="35" t="s">
        <v>38</v>
      </c>
      <c r="I177" s="35" t="s">
        <v>38</v>
      </c>
      <c r="J177" s="35" t="s">
        <v>38</v>
      </c>
      <c r="K177" s="35" t="s">
        <v>38</v>
      </c>
      <c r="L177" s="31" t="s">
        <v>39</v>
      </c>
      <c r="M177" s="30"/>
      <c r="N177" s="31"/>
      <c r="O177" s="31">
        <v>10</v>
      </c>
      <c r="P177" s="36">
        <f t="shared" si="6"/>
        <v>10</v>
      </c>
      <c r="Q177" s="31">
        <v>7.91</v>
      </c>
      <c r="R177" s="31">
        <v>5.5</v>
      </c>
      <c r="S177" s="39">
        <v>2</v>
      </c>
      <c r="T177" s="36">
        <f t="shared" si="7"/>
        <v>45.505</v>
      </c>
      <c r="U177" s="31"/>
      <c r="V177" s="38">
        <f t="shared" si="8"/>
        <v>55.505</v>
      </c>
      <c r="W177" s="30"/>
      <c r="X177" s="31">
        <v>72</v>
      </c>
      <c r="Y177" s="31"/>
      <c r="Z177" s="31"/>
    </row>
    <row r="178" spans="1:26" ht="22.5" customHeight="1">
      <c r="A178" s="32">
        <v>88</v>
      </c>
      <c r="B178" s="33" t="s">
        <v>335</v>
      </c>
      <c r="C178" s="33" t="s">
        <v>336</v>
      </c>
      <c r="D178" s="24" t="s">
        <v>337</v>
      </c>
      <c r="E178" s="39">
        <v>2</v>
      </c>
      <c r="F178" s="35" t="s">
        <v>38</v>
      </c>
      <c r="G178" s="35" t="s">
        <v>38</v>
      </c>
      <c r="H178" s="35" t="s">
        <v>38</v>
      </c>
      <c r="I178" s="35" t="s">
        <v>38</v>
      </c>
      <c r="J178" s="35" t="s">
        <v>38</v>
      </c>
      <c r="K178" s="35" t="s">
        <v>38</v>
      </c>
      <c r="L178" s="31" t="s">
        <v>39</v>
      </c>
      <c r="M178" s="30"/>
      <c r="N178" s="31"/>
      <c r="O178" s="31">
        <v>15</v>
      </c>
      <c r="P178" s="36">
        <f t="shared" si="6"/>
        <v>15</v>
      </c>
      <c r="Q178" s="31">
        <v>7</v>
      </c>
      <c r="R178" s="31">
        <v>5.5</v>
      </c>
      <c r="S178" s="39">
        <v>2</v>
      </c>
      <c r="T178" s="36">
        <f t="shared" si="7"/>
        <v>40.5</v>
      </c>
      <c r="U178" s="31"/>
      <c r="V178" s="38">
        <f t="shared" si="8"/>
        <v>55.5</v>
      </c>
      <c r="W178" s="30"/>
      <c r="X178" s="31">
        <v>72</v>
      </c>
      <c r="Y178" s="31"/>
      <c r="Z178" s="31"/>
    </row>
    <row r="179" spans="1:26" ht="22.5" customHeight="1">
      <c r="A179" s="32">
        <v>201</v>
      </c>
      <c r="B179" s="33" t="s">
        <v>59</v>
      </c>
      <c r="C179" s="33" t="s">
        <v>60</v>
      </c>
      <c r="D179" s="24" t="s">
        <v>61</v>
      </c>
      <c r="E179" s="39">
        <v>4</v>
      </c>
      <c r="F179" s="35" t="s">
        <v>38</v>
      </c>
      <c r="G179" s="35" t="s">
        <v>38</v>
      </c>
      <c r="H179" s="35" t="s">
        <v>38</v>
      </c>
      <c r="I179" s="35" t="s">
        <v>38</v>
      </c>
      <c r="J179" s="35" t="s">
        <v>38</v>
      </c>
      <c r="K179" s="35" t="s">
        <v>38</v>
      </c>
      <c r="L179" s="31" t="s">
        <v>39</v>
      </c>
      <c r="M179" s="30"/>
      <c r="N179" s="31"/>
      <c r="O179" s="31">
        <v>10</v>
      </c>
      <c r="P179" s="36">
        <f t="shared" si="6"/>
        <v>10</v>
      </c>
      <c r="Q179" s="31">
        <v>7.54</v>
      </c>
      <c r="R179" s="31">
        <v>5.5</v>
      </c>
      <c r="S179" s="39">
        <v>4</v>
      </c>
      <c r="T179" s="36">
        <f t="shared" si="7"/>
        <v>45.47</v>
      </c>
      <c r="U179" s="31"/>
      <c r="V179" s="38">
        <f t="shared" si="8"/>
        <v>55.47</v>
      </c>
      <c r="W179" s="30"/>
      <c r="X179" s="31">
        <v>108</v>
      </c>
      <c r="Y179" s="31"/>
      <c r="Z179" s="31"/>
    </row>
    <row r="180" spans="1:26" ht="22.5" customHeight="1">
      <c r="A180" s="32">
        <v>132</v>
      </c>
      <c r="B180" s="33" t="s">
        <v>581</v>
      </c>
      <c r="C180" s="33" t="s">
        <v>41</v>
      </c>
      <c r="D180" s="24" t="s">
        <v>582</v>
      </c>
      <c r="E180" s="39">
        <v>2</v>
      </c>
      <c r="F180" s="35" t="s">
        <v>38</v>
      </c>
      <c r="G180" s="35" t="s">
        <v>38</v>
      </c>
      <c r="H180" s="35" t="s">
        <v>38</v>
      </c>
      <c r="I180" s="35" t="s">
        <v>38</v>
      </c>
      <c r="J180" s="35" t="s">
        <v>38</v>
      </c>
      <c r="K180" s="35" t="s">
        <v>38</v>
      </c>
      <c r="L180" s="31" t="s">
        <v>39</v>
      </c>
      <c r="M180" s="30"/>
      <c r="N180" s="31"/>
      <c r="O180" s="31">
        <v>10</v>
      </c>
      <c r="P180" s="36">
        <f t="shared" si="6"/>
        <v>10</v>
      </c>
      <c r="Q180" s="31">
        <v>7.89</v>
      </c>
      <c r="R180" s="31">
        <v>5.5</v>
      </c>
      <c r="S180" s="39">
        <v>2</v>
      </c>
      <c r="T180" s="36">
        <f t="shared" si="7"/>
        <v>45.394999999999996</v>
      </c>
      <c r="U180" s="31"/>
      <c r="V180" s="38">
        <f t="shared" si="8"/>
        <v>55.394999999999996</v>
      </c>
      <c r="W180" s="30"/>
      <c r="X180" s="31">
        <v>72</v>
      </c>
      <c r="Y180" s="31"/>
      <c r="Z180" s="31"/>
    </row>
    <row r="181" spans="1:26" ht="22.5" customHeight="1">
      <c r="A181" s="32">
        <v>40</v>
      </c>
      <c r="B181" s="33" t="s">
        <v>298</v>
      </c>
      <c r="C181" s="33" t="s">
        <v>299</v>
      </c>
      <c r="D181" s="24" t="s">
        <v>300</v>
      </c>
      <c r="E181" s="39">
        <v>3</v>
      </c>
      <c r="F181" s="35" t="s">
        <v>38</v>
      </c>
      <c r="G181" s="35" t="s">
        <v>38</v>
      </c>
      <c r="H181" s="35" t="s">
        <v>38</v>
      </c>
      <c r="I181" s="35" t="s">
        <v>38</v>
      </c>
      <c r="J181" s="35" t="s">
        <v>38</v>
      </c>
      <c r="K181" s="35" t="s">
        <v>38</v>
      </c>
      <c r="L181" s="31" t="s">
        <v>39</v>
      </c>
      <c r="M181" s="30"/>
      <c r="N181" s="31"/>
      <c r="O181" s="31">
        <v>10</v>
      </c>
      <c r="P181" s="36">
        <f t="shared" si="6"/>
        <v>10</v>
      </c>
      <c r="Q181" s="31">
        <v>7.68</v>
      </c>
      <c r="R181" s="31">
        <v>5.5</v>
      </c>
      <c r="S181" s="39">
        <v>3</v>
      </c>
      <c r="T181" s="36">
        <f t="shared" si="7"/>
        <v>45.239999999999995</v>
      </c>
      <c r="U181" s="31"/>
      <c r="V181" s="38">
        <f t="shared" si="8"/>
        <v>55.239999999999995</v>
      </c>
      <c r="W181" s="30"/>
      <c r="X181" s="31">
        <v>90</v>
      </c>
      <c r="Y181" s="31"/>
      <c r="Z181" s="31"/>
    </row>
    <row r="182" spans="1:26" ht="22.5" customHeight="1">
      <c r="A182" s="32">
        <v>41</v>
      </c>
      <c r="B182" s="33" t="s">
        <v>583</v>
      </c>
      <c r="C182" s="33" t="s">
        <v>261</v>
      </c>
      <c r="D182" s="24" t="s">
        <v>584</v>
      </c>
      <c r="E182" s="39" t="s">
        <v>50</v>
      </c>
      <c r="F182" s="35" t="s">
        <v>38</v>
      </c>
      <c r="G182" s="35" t="s">
        <v>38</v>
      </c>
      <c r="H182" s="35" t="s">
        <v>38</v>
      </c>
      <c r="I182" s="35" t="s">
        <v>38</v>
      </c>
      <c r="J182" s="35" t="s">
        <v>38</v>
      </c>
      <c r="K182" s="35" t="s">
        <v>38</v>
      </c>
      <c r="L182" s="31" t="s">
        <v>39</v>
      </c>
      <c r="M182" s="30"/>
      <c r="N182" s="31"/>
      <c r="O182" s="31">
        <v>10</v>
      </c>
      <c r="P182" s="36">
        <f t="shared" si="6"/>
        <v>10</v>
      </c>
      <c r="Q182" s="31">
        <v>7.47</v>
      </c>
      <c r="R182" s="31">
        <v>5.5</v>
      </c>
      <c r="S182" s="39">
        <v>4</v>
      </c>
      <c r="T182" s="36">
        <f t="shared" si="7"/>
        <v>45.085</v>
      </c>
      <c r="U182" s="31"/>
      <c r="V182" s="38">
        <f t="shared" si="8"/>
        <v>55.085</v>
      </c>
      <c r="W182" s="30"/>
      <c r="X182" s="31">
        <v>108</v>
      </c>
      <c r="Y182" s="31"/>
      <c r="Z182" s="31"/>
    </row>
    <row r="183" spans="1:26" ht="22.5" customHeight="1">
      <c r="A183" s="32">
        <v>209</v>
      </c>
      <c r="B183" s="33" t="s">
        <v>364</v>
      </c>
      <c r="C183" s="33" t="s">
        <v>365</v>
      </c>
      <c r="D183" s="24" t="s">
        <v>366</v>
      </c>
      <c r="E183" s="39">
        <v>2</v>
      </c>
      <c r="F183" s="35" t="s">
        <v>38</v>
      </c>
      <c r="G183" s="35" t="s">
        <v>38</v>
      </c>
      <c r="H183" s="35" t="s">
        <v>38</v>
      </c>
      <c r="I183" s="35" t="s">
        <v>38</v>
      </c>
      <c r="J183" s="35" t="s">
        <v>38</v>
      </c>
      <c r="K183" s="35" t="s">
        <v>38</v>
      </c>
      <c r="L183" s="31" t="s">
        <v>39</v>
      </c>
      <c r="M183" s="30"/>
      <c r="N183" s="31"/>
      <c r="O183" s="31">
        <v>10</v>
      </c>
      <c r="P183" s="36">
        <f t="shared" si="6"/>
        <v>10</v>
      </c>
      <c r="Q183" s="31">
        <v>7.83</v>
      </c>
      <c r="R183" s="31">
        <v>5.5</v>
      </c>
      <c r="S183" s="39">
        <v>2</v>
      </c>
      <c r="T183" s="36">
        <f t="shared" si="7"/>
        <v>45.065</v>
      </c>
      <c r="U183" s="31"/>
      <c r="V183" s="38">
        <f t="shared" si="8"/>
        <v>55.065</v>
      </c>
      <c r="W183" s="30"/>
      <c r="X183" s="31">
        <v>72</v>
      </c>
      <c r="Y183" s="31"/>
      <c r="Z183" s="31"/>
    </row>
    <row r="184" spans="1:26" ht="22.5" customHeight="1">
      <c r="A184" s="32">
        <v>53</v>
      </c>
      <c r="B184" s="33" t="s">
        <v>585</v>
      </c>
      <c r="C184" s="33" t="s">
        <v>586</v>
      </c>
      <c r="D184" s="24" t="s">
        <v>587</v>
      </c>
      <c r="E184" s="39" t="s">
        <v>50</v>
      </c>
      <c r="F184" s="35" t="s">
        <v>38</v>
      </c>
      <c r="G184" s="35" t="s">
        <v>38</v>
      </c>
      <c r="H184" s="35" t="s">
        <v>38</v>
      </c>
      <c r="I184" s="35" t="s">
        <v>38</v>
      </c>
      <c r="J184" s="35" t="s">
        <v>38</v>
      </c>
      <c r="K184" s="35" t="s">
        <v>38</v>
      </c>
      <c r="L184" s="31" t="s">
        <v>39</v>
      </c>
      <c r="M184" s="30"/>
      <c r="N184" s="31"/>
      <c r="O184" s="31">
        <v>15</v>
      </c>
      <c r="P184" s="36">
        <f t="shared" si="6"/>
        <v>15</v>
      </c>
      <c r="Q184" s="31">
        <v>6.55</v>
      </c>
      <c r="R184" s="31">
        <v>5.5</v>
      </c>
      <c r="S184" s="39">
        <v>4</v>
      </c>
      <c r="T184" s="36">
        <f t="shared" si="7"/>
        <v>40.025</v>
      </c>
      <c r="U184" s="31"/>
      <c r="V184" s="38">
        <f t="shared" si="8"/>
        <v>55.025</v>
      </c>
      <c r="W184" s="30"/>
      <c r="X184" s="31">
        <v>108</v>
      </c>
      <c r="Y184" s="31"/>
      <c r="Z184" s="31"/>
    </row>
    <row r="185" spans="1:26" ht="22.5" customHeight="1">
      <c r="A185" s="32">
        <v>5</v>
      </c>
      <c r="B185" s="33" t="s">
        <v>302</v>
      </c>
      <c r="C185" s="33" t="s">
        <v>303</v>
      </c>
      <c r="D185" s="24" t="s">
        <v>304</v>
      </c>
      <c r="E185" s="34">
        <v>2</v>
      </c>
      <c r="F185" s="35" t="s">
        <v>38</v>
      </c>
      <c r="G185" s="35" t="s">
        <v>38</v>
      </c>
      <c r="H185" s="35" t="s">
        <v>38</v>
      </c>
      <c r="I185" s="35" t="s">
        <v>38</v>
      </c>
      <c r="J185" s="35" t="s">
        <v>38</v>
      </c>
      <c r="K185" s="35" t="s">
        <v>38</v>
      </c>
      <c r="L185" s="31" t="s">
        <v>39</v>
      </c>
      <c r="M185" s="30"/>
      <c r="N185" s="31"/>
      <c r="O185" s="31">
        <v>20</v>
      </c>
      <c r="P185" s="36">
        <f t="shared" si="6"/>
        <v>20</v>
      </c>
      <c r="Q185" s="31">
        <v>6</v>
      </c>
      <c r="R185" s="31">
        <v>5.5</v>
      </c>
      <c r="S185" s="34">
        <v>2</v>
      </c>
      <c r="T185" s="36">
        <f t="shared" si="7"/>
        <v>35</v>
      </c>
      <c r="U185" s="37"/>
      <c r="V185" s="38">
        <f t="shared" si="8"/>
        <v>55</v>
      </c>
      <c r="W185" s="30"/>
      <c r="X185" s="31">
        <v>72</v>
      </c>
      <c r="Y185" s="31"/>
      <c r="Z185" s="31"/>
    </row>
    <row r="186" spans="1:26" ht="22.5" customHeight="1">
      <c r="A186" s="32">
        <v>87</v>
      </c>
      <c r="B186" s="33" t="s">
        <v>152</v>
      </c>
      <c r="C186" s="33" t="s">
        <v>153</v>
      </c>
      <c r="D186" s="24" t="s">
        <v>154</v>
      </c>
      <c r="E186" s="39">
        <v>2</v>
      </c>
      <c r="F186" s="35" t="s">
        <v>38</v>
      </c>
      <c r="G186" s="35" t="s">
        <v>38</v>
      </c>
      <c r="H186" s="35" t="s">
        <v>38</v>
      </c>
      <c r="I186" s="35" t="s">
        <v>38</v>
      </c>
      <c r="J186" s="35" t="s">
        <v>38</v>
      </c>
      <c r="K186" s="35" t="s">
        <v>38</v>
      </c>
      <c r="L186" s="31" t="s">
        <v>39</v>
      </c>
      <c r="M186" s="30"/>
      <c r="N186" s="31"/>
      <c r="O186" s="31">
        <v>10</v>
      </c>
      <c r="P186" s="36">
        <f t="shared" si="6"/>
        <v>10</v>
      </c>
      <c r="Q186" s="31">
        <v>7.79</v>
      </c>
      <c r="R186" s="31">
        <v>5.5</v>
      </c>
      <c r="S186" s="39">
        <v>2</v>
      </c>
      <c r="T186" s="36">
        <f t="shared" si="7"/>
        <v>44.845</v>
      </c>
      <c r="U186" s="31"/>
      <c r="V186" s="38">
        <f t="shared" si="8"/>
        <v>54.845</v>
      </c>
      <c r="W186" s="30"/>
      <c r="X186" s="31">
        <v>72</v>
      </c>
      <c r="Y186" s="31"/>
      <c r="Z186" s="31"/>
    </row>
    <row r="187" spans="1:26" ht="22.5" customHeight="1">
      <c r="A187" s="32">
        <v>119</v>
      </c>
      <c r="B187" s="33" t="s">
        <v>144</v>
      </c>
      <c r="C187" s="33" t="s">
        <v>41</v>
      </c>
      <c r="D187" s="24" t="s">
        <v>145</v>
      </c>
      <c r="E187" s="39">
        <v>3</v>
      </c>
      <c r="F187" s="35" t="s">
        <v>38</v>
      </c>
      <c r="G187" s="35" t="s">
        <v>38</v>
      </c>
      <c r="H187" s="35" t="s">
        <v>38</v>
      </c>
      <c r="I187" s="35" t="s">
        <v>38</v>
      </c>
      <c r="J187" s="35" t="s">
        <v>38</v>
      </c>
      <c r="K187" s="35" t="s">
        <v>38</v>
      </c>
      <c r="L187" s="31" t="s">
        <v>39</v>
      </c>
      <c r="M187" s="30"/>
      <c r="N187" s="31"/>
      <c r="O187" s="31">
        <v>10</v>
      </c>
      <c r="P187" s="36">
        <f t="shared" si="6"/>
        <v>10</v>
      </c>
      <c r="Q187" s="31">
        <v>7.52</v>
      </c>
      <c r="R187" s="31">
        <v>5.5</v>
      </c>
      <c r="S187" s="39">
        <v>3</v>
      </c>
      <c r="T187" s="36">
        <f t="shared" si="7"/>
        <v>44.36</v>
      </c>
      <c r="U187" s="31"/>
      <c r="V187" s="38">
        <f t="shared" si="8"/>
        <v>54.36</v>
      </c>
      <c r="W187" s="30"/>
      <c r="X187" s="31">
        <v>90</v>
      </c>
      <c r="Y187" s="31"/>
      <c r="Z187" s="31"/>
    </row>
    <row r="188" spans="1:26" ht="22.5" customHeight="1">
      <c r="A188" s="32">
        <v>51</v>
      </c>
      <c r="B188" s="33" t="s">
        <v>285</v>
      </c>
      <c r="C188" s="33" t="s">
        <v>286</v>
      </c>
      <c r="D188" s="24" t="s">
        <v>287</v>
      </c>
      <c r="E188" s="39">
        <v>2</v>
      </c>
      <c r="F188" s="35" t="s">
        <v>38</v>
      </c>
      <c r="G188" s="35" t="s">
        <v>38</v>
      </c>
      <c r="H188" s="35" t="s">
        <v>38</v>
      </c>
      <c r="I188" s="35" t="s">
        <v>38</v>
      </c>
      <c r="J188" s="35" t="s">
        <v>38</v>
      </c>
      <c r="K188" s="35" t="s">
        <v>38</v>
      </c>
      <c r="L188" s="31" t="s">
        <v>39</v>
      </c>
      <c r="M188" s="30"/>
      <c r="N188" s="31"/>
      <c r="O188" s="31">
        <v>10</v>
      </c>
      <c r="P188" s="36">
        <f t="shared" si="6"/>
        <v>10</v>
      </c>
      <c r="Q188" s="31">
        <v>7.7</v>
      </c>
      <c r="R188" s="31">
        <v>5.5</v>
      </c>
      <c r="S188" s="39">
        <v>2</v>
      </c>
      <c r="T188" s="36">
        <f t="shared" si="7"/>
        <v>44.35</v>
      </c>
      <c r="U188" s="31"/>
      <c r="V188" s="38">
        <f t="shared" si="8"/>
        <v>54.35</v>
      </c>
      <c r="W188" s="30"/>
      <c r="X188" s="31">
        <v>72</v>
      </c>
      <c r="Y188" s="31"/>
      <c r="Z188" s="31"/>
    </row>
    <row r="189" spans="1:26" ht="22.5" customHeight="1">
      <c r="A189" s="32">
        <v>197</v>
      </c>
      <c r="B189" s="33" t="s">
        <v>588</v>
      </c>
      <c r="C189" s="33" t="s">
        <v>48</v>
      </c>
      <c r="D189" s="24" t="s">
        <v>589</v>
      </c>
      <c r="E189" s="39" t="s">
        <v>50</v>
      </c>
      <c r="F189" s="35" t="s">
        <v>38</v>
      </c>
      <c r="G189" s="35" t="s">
        <v>38</v>
      </c>
      <c r="H189" s="35" t="s">
        <v>38</v>
      </c>
      <c r="I189" s="35" t="s">
        <v>38</v>
      </c>
      <c r="J189" s="35" t="s">
        <v>38</v>
      </c>
      <c r="K189" s="35" t="s">
        <v>38</v>
      </c>
      <c r="L189" s="31" t="s">
        <v>39</v>
      </c>
      <c r="M189" s="30"/>
      <c r="N189" s="31"/>
      <c r="O189" s="31">
        <v>15</v>
      </c>
      <c r="P189" s="36">
        <f t="shared" si="6"/>
        <v>15</v>
      </c>
      <c r="Q189" s="31">
        <v>6.42</v>
      </c>
      <c r="R189" s="31">
        <v>5.5</v>
      </c>
      <c r="S189" s="39">
        <v>4</v>
      </c>
      <c r="T189" s="36">
        <f t="shared" si="7"/>
        <v>39.31</v>
      </c>
      <c r="U189" s="31"/>
      <c r="V189" s="38">
        <f t="shared" si="8"/>
        <v>54.31</v>
      </c>
      <c r="W189" s="30"/>
      <c r="X189" s="31">
        <v>108</v>
      </c>
      <c r="Y189" s="31"/>
      <c r="Z189" s="31"/>
    </row>
    <row r="190" spans="1:26" ht="22.5" customHeight="1">
      <c r="A190" s="32">
        <v>104</v>
      </c>
      <c r="B190" s="33" t="s">
        <v>191</v>
      </c>
      <c r="C190" s="33" t="s">
        <v>99</v>
      </c>
      <c r="D190" s="24" t="s">
        <v>192</v>
      </c>
      <c r="E190" s="39">
        <v>4</v>
      </c>
      <c r="F190" s="35" t="s">
        <v>38</v>
      </c>
      <c r="G190" s="35" t="s">
        <v>38</v>
      </c>
      <c r="H190" s="35" t="s">
        <v>38</v>
      </c>
      <c r="I190" s="35" t="s">
        <v>38</v>
      </c>
      <c r="J190" s="35" t="s">
        <v>38</v>
      </c>
      <c r="K190" s="35" t="s">
        <v>38</v>
      </c>
      <c r="L190" s="31" t="s">
        <v>39</v>
      </c>
      <c r="M190" s="30"/>
      <c r="N190" s="31"/>
      <c r="O190" s="31">
        <v>10</v>
      </c>
      <c r="P190" s="36">
        <f t="shared" si="6"/>
        <v>10</v>
      </c>
      <c r="Q190" s="31">
        <v>7.29</v>
      </c>
      <c r="R190" s="31">
        <v>5.5</v>
      </c>
      <c r="S190" s="39">
        <v>4</v>
      </c>
      <c r="T190" s="36">
        <f t="shared" si="7"/>
        <v>44.095</v>
      </c>
      <c r="U190" s="31"/>
      <c r="V190" s="38">
        <f t="shared" si="8"/>
        <v>54.095</v>
      </c>
      <c r="W190" s="30"/>
      <c r="X190" s="31">
        <v>108</v>
      </c>
      <c r="Y190" s="31"/>
      <c r="Z190" s="31"/>
    </row>
    <row r="191" spans="1:26" ht="22.5" customHeight="1">
      <c r="A191" s="32">
        <v>221</v>
      </c>
      <c r="B191" s="33" t="s">
        <v>590</v>
      </c>
      <c r="C191" s="33" t="s">
        <v>307</v>
      </c>
      <c r="D191" s="24" t="s">
        <v>591</v>
      </c>
      <c r="E191" s="39">
        <v>4</v>
      </c>
      <c r="F191" s="35" t="s">
        <v>38</v>
      </c>
      <c r="G191" s="35" t="s">
        <v>38</v>
      </c>
      <c r="H191" s="35" t="s">
        <v>38</v>
      </c>
      <c r="I191" s="35" t="s">
        <v>38</v>
      </c>
      <c r="J191" s="35" t="s">
        <v>38</v>
      </c>
      <c r="K191" s="35" t="s">
        <v>38</v>
      </c>
      <c r="L191" s="31" t="s">
        <v>39</v>
      </c>
      <c r="M191" s="31"/>
      <c r="N191" s="31"/>
      <c r="O191" s="31">
        <v>10</v>
      </c>
      <c r="P191" s="31">
        <f t="shared" si="6"/>
        <v>10</v>
      </c>
      <c r="Q191" s="31">
        <v>7.29</v>
      </c>
      <c r="R191" s="31">
        <v>5.5</v>
      </c>
      <c r="S191" s="39">
        <v>4</v>
      </c>
      <c r="T191" s="31">
        <f t="shared" si="7"/>
        <v>44.095</v>
      </c>
      <c r="U191" s="31"/>
      <c r="V191" s="48">
        <f t="shared" si="8"/>
        <v>54.095</v>
      </c>
      <c r="W191" s="31"/>
      <c r="X191" s="31">
        <v>108</v>
      </c>
      <c r="Y191" s="31"/>
      <c r="Z191" s="31"/>
    </row>
    <row r="192" spans="1:26" ht="22.5" customHeight="1">
      <c r="A192" s="32">
        <v>126</v>
      </c>
      <c r="B192" s="33" t="s">
        <v>213</v>
      </c>
      <c r="C192" s="33" t="s">
        <v>214</v>
      </c>
      <c r="D192" s="24" t="s">
        <v>215</v>
      </c>
      <c r="E192" s="39">
        <v>3</v>
      </c>
      <c r="F192" s="35" t="s">
        <v>38</v>
      </c>
      <c r="G192" s="35" t="s">
        <v>38</v>
      </c>
      <c r="H192" s="35" t="s">
        <v>38</v>
      </c>
      <c r="I192" s="35" t="s">
        <v>38</v>
      </c>
      <c r="J192" s="35" t="s">
        <v>38</v>
      </c>
      <c r="K192" s="35" t="s">
        <v>38</v>
      </c>
      <c r="L192" s="31" t="s">
        <v>39</v>
      </c>
      <c r="M192" s="30"/>
      <c r="N192" s="31"/>
      <c r="O192" s="31">
        <v>10</v>
      </c>
      <c r="P192" s="36">
        <f t="shared" si="6"/>
        <v>10</v>
      </c>
      <c r="Q192" s="31">
        <v>7.45</v>
      </c>
      <c r="R192" s="31">
        <v>5.5</v>
      </c>
      <c r="S192" s="39">
        <v>3</v>
      </c>
      <c r="T192" s="36">
        <f t="shared" si="7"/>
        <v>43.975</v>
      </c>
      <c r="U192" s="31"/>
      <c r="V192" s="38">
        <f t="shared" si="8"/>
        <v>53.975</v>
      </c>
      <c r="W192" s="30"/>
      <c r="X192" s="31">
        <v>90</v>
      </c>
      <c r="Y192" s="31"/>
      <c r="Z192" s="31"/>
    </row>
    <row r="193" spans="1:26" ht="22.5" customHeight="1">
      <c r="A193" s="32">
        <v>164</v>
      </c>
      <c r="B193" s="33" t="s">
        <v>74</v>
      </c>
      <c r="C193" s="33" t="s">
        <v>211</v>
      </c>
      <c r="D193" s="24" t="s">
        <v>257</v>
      </c>
      <c r="E193" s="39">
        <v>3</v>
      </c>
      <c r="F193" s="35" t="s">
        <v>38</v>
      </c>
      <c r="G193" s="35" t="s">
        <v>38</v>
      </c>
      <c r="H193" s="35" t="s">
        <v>38</v>
      </c>
      <c r="I193" s="35" t="s">
        <v>38</v>
      </c>
      <c r="J193" s="35" t="s">
        <v>38</v>
      </c>
      <c r="K193" s="35" t="s">
        <v>38</v>
      </c>
      <c r="L193" s="31" t="s">
        <v>39</v>
      </c>
      <c r="M193" s="30"/>
      <c r="N193" s="31"/>
      <c r="O193" s="31">
        <v>15</v>
      </c>
      <c r="P193" s="36">
        <f t="shared" si="6"/>
        <v>15</v>
      </c>
      <c r="Q193" s="31">
        <v>6.52</v>
      </c>
      <c r="R193" s="31">
        <v>5.5</v>
      </c>
      <c r="S193" s="39">
        <v>3</v>
      </c>
      <c r="T193" s="36">
        <f t="shared" si="7"/>
        <v>38.86</v>
      </c>
      <c r="U193" s="31"/>
      <c r="V193" s="38">
        <f t="shared" si="8"/>
        <v>53.86</v>
      </c>
      <c r="W193" s="30"/>
      <c r="X193" s="31">
        <v>90</v>
      </c>
      <c r="Y193" s="31"/>
      <c r="Z193" s="31"/>
    </row>
    <row r="194" spans="1:26" ht="22.5" customHeight="1">
      <c r="A194" s="32">
        <v>172</v>
      </c>
      <c r="B194" s="33" t="s">
        <v>592</v>
      </c>
      <c r="C194" s="33" t="s">
        <v>376</v>
      </c>
      <c r="D194" s="24" t="s">
        <v>593</v>
      </c>
      <c r="E194" s="39">
        <v>4</v>
      </c>
      <c r="F194" s="35" t="s">
        <v>38</v>
      </c>
      <c r="G194" s="35" t="s">
        <v>38</v>
      </c>
      <c r="H194" s="35" t="s">
        <v>38</v>
      </c>
      <c r="I194" s="35" t="s">
        <v>38</v>
      </c>
      <c r="J194" s="35" t="s">
        <v>38</v>
      </c>
      <c r="K194" s="35" t="s">
        <v>38</v>
      </c>
      <c r="L194" s="31" t="s">
        <v>39</v>
      </c>
      <c r="M194" s="31"/>
      <c r="N194" s="31"/>
      <c r="O194" s="31">
        <v>10</v>
      </c>
      <c r="P194" s="31">
        <f t="shared" si="6"/>
        <v>10</v>
      </c>
      <c r="Q194" s="31">
        <v>7.2</v>
      </c>
      <c r="R194" s="31">
        <v>5.5</v>
      </c>
      <c r="S194" s="39">
        <v>4</v>
      </c>
      <c r="T194" s="31">
        <f t="shared" si="7"/>
        <v>43.6</v>
      </c>
      <c r="U194" s="31"/>
      <c r="V194" s="48">
        <f t="shared" si="8"/>
        <v>53.6</v>
      </c>
      <c r="W194" s="31"/>
      <c r="X194" s="31">
        <v>108</v>
      </c>
      <c r="Y194" s="31"/>
      <c r="Z194" s="31"/>
    </row>
    <row r="195" spans="1:26" ht="22.5" customHeight="1">
      <c r="A195" s="32">
        <v>204</v>
      </c>
      <c r="B195" s="33" t="s">
        <v>594</v>
      </c>
      <c r="C195" s="33" t="s">
        <v>237</v>
      </c>
      <c r="D195" s="24" t="s">
        <v>595</v>
      </c>
      <c r="E195" s="39">
        <v>4</v>
      </c>
      <c r="F195" s="35" t="s">
        <v>38</v>
      </c>
      <c r="G195" s="35" t="s">
        <v>38</v>
      </c>
      <c r="H195" s="35" t="s">
        <v>38</v>
      </c>
      <c r="I195" s="35" t="s">
        <v>38</v>
      </c>
      <c r="J195" s="35" t="s">
        <v>38</v>
      </c>
      <c r="K195" s="35" t="s">
        <v>38</v>
      </c>
      <c r="L195" s="31" t="s">
        <v>39</v>
      </c>
      <c r="M195" s="30"/>
      <c r="N195" s="31"/>
      <c r="O195" s="31">
        <v>10</v>
      </c>
      <c r="P195" s="36">
        <f t="shared" si="6"/>
        <v>10</v>
      </c>
      <c r="Q195" s="31">
        <v>7.2</v>
      </c>
      <c r="R195" s="31">
        <v>5.5</v>
      </c>
      <c r="S195" s="39">
        <v>4</v>
      </c>
      <c r="T195" s="36">
        <f t="shared" si="7"/>
        <v>43.6</v>
      </c>
      <c r="U195" s="31"/>
      <c r="V195" s="38">
        <f t="shared" si="8"/>
        <v>53.6</v>
      </c>
      <c r="W195" s="30"/>
      <c r="X195" s="31">
        <v>108</v>
      </c>
      <c r="Y195" s="31"/>
      <c r="Z195" s="31"/>
    </row>
    <row r="196" spans="1:26" ht="22.5" customHeight="1">
      <c r="A196" s="32">
        <v>120</v>
      </c>
      <c r="B196" s="33" t="s">
        <v>596</v>
      </c>
      <c r="C196" s="33" t="s">
        <v>597</v>
      </c>
      <c r="D196" s="24" t="s">
        <v>598</v>
      </c>
      <c r="E196" s="39">
        <v>4</v>
      </c>
      <c r="F196" s="35" t="s">
        <v>38</v>
      </c>
      <c r="G196" s="35" t="s">
        <v>38</v>
      </c>
      <c r="H196" s="35" t="s">
        <v>38</v>
      </c>
      <c r="I196" s="35" t="s">
        <v>38</v>
      </c>
      <c r="J196" s="35" t="s">
        <v>38</v>
      </c>
      <c r="K196" s="35" t="s">
        <v>38</v>
      </c>
      <c r="L196" s="31" t="s">
        <v>39</v>
      </c>
      <c r="M196" s="30"/>
      <c r="N196" s="31"/>
      <c r="O196" s="31">
        <v>10</v>
      </c>
      <c r="P196" s="36">
        <f t="shared" si="6"/>
        <v>10</v>
      </c>
      <c r="Q196" s="31">
        <v>7.18</v>
      </c>
      <c r="R196" s="31">
        <v>5.5</v>
      </c>
      <c r="S196" s="39">
        <v>4</v>
      </c>
      <c r="T196" s="36">
        <f t="shared" si="7"/>
        <v>43.489999999999995</v>
      </c>
      <c r="U196" s="31"/>
      <c r="V196" s="38">
        <f t="shared" si="8"/>
        <v>53.489999999999995</v>
      </c>
      <c r="W196" s="30"/>
      <c r="X196" s="31">
        <v>108</v>
      </c>
      <c r="Y196" s="31"/>
      <c r="Z196" s="31"/>
    </row>
    <row r="197" spans="1:26" ht="22.5" customHeight="1">
      <c r="A197" s="32">
        <v>110</v>
      </c>
      <c r="B197" s="33" t="s">
        <v>288</v>
      </c>
      <c r="C197" s="33" t="s">
        <v>289</v>
      </c>
      <c r="D197" s="24" t="s">
        <v>290</v>
      </c>
      <c r="E197" s="39">
        <v>2</v>
      </c>
      <c r="F197" s="35" t="s">
        <v>38</v>
      </c>
      <c r="G197" s="35" t="s">
        <v>38</v>
      </c>
      <c r="H197" s="35" t="s">
        <v>38</v>
      </c>
      <c r="I197" s="35" t="s">
        <v>38</v>
      </c>
      <c r="J197" s="35" t="s">
        <v>38</v>
      </c>
      <c r="K197" s="35" t="s">
        <v>38</v>
      </c>
      <c r="L197" s="31" t="s">
        <v>39</v>
      </c>
      <c r="M197" s="30"/>
      <c r="N197" s="31"/>
      <c r="O197" s="31">
        <v>10</v>
      </c>
      <c r="P197" s="36">
        <f t="shared" si="6"/>
        <v>10</v>
      </c>
      <c r="Q197" s="31">
        <v>7.53</v>
      </c>
      <c r="R197" s="31">
        <v>5.5</v>
      </c>
      <c r="S197" s="39">
        <v>2</v>
      </c>
      <c r="T197" s="36">
        <f t="shared" si="7"/>
        <v>43.415</v>
      </c>
      <c r="U197" s="31"/>
      <c r="V197" s="38">
        <f t="shared" si="8"/>
        <v>53.415</v>
      </c>
      <c r="W197" s="30"/>
      <c r="X197" s="31">
        <v>72</v>
      </c>
      <c r="Y197" s="31"/>
      <c r="Z197" s="31"/>
    </row>
    <row r="198" spans="1:26" ht="22.5" customHeight="1">
      <c r="A198" s="32">
        <v>102</v>
      </c>
      <c r="B198" s="33" t="s">
        <v>599</v>
      </c>
      <c r="C198" s="33" t="s">
        <v>600</v>
      </c>
      <c r="D198" s="24" t="s">
        <v>601</v>
      </c>
      <c r="E198" s="39" t="s">
        <v>50</v>
      </c>
      <c r="F198" s="35" t="s">
        <v>38</v>
      </c>
      <c r="G198" s="35" t="s">
        <v>38</v>
      </c>
      <c r="H198" s="35" t="s">
        <v>38</v>
      </c>
      <c r="I198" s="35" t="s">
        <v>38</v>
      </c>
      <c r="J198" s="35" t="s">
        <v>38</v>
      </c>
      <c r="K198" s="35" t="s">
        <v>38</v>
      </c>
      <c r="L198" s="31" t="s">
        <v>39</v>
      </c>
      <c r="M198" s="30"/>
      <c r="N198" s="31"/>
      <c r="O198" s="31">
        <v>10</v>
      </c>
      <c r="P198" s="36">
        <f aca="true" t="shared" si="9" ref="P198:P236">M198+N198+O198</f>
        <v>10</v>
      </c>
      <c r="Q198" s="31">
        <v>7.15</v>
      </c>
      <c r="R198" s="31">
        <v>5.5</v>
      </c>
      <c r="S198" s="39">
        <v>4</v>
      </c>
      <c r="T198" s="36">
        <f aca="true" t="shared" si="10" ref="T198:T236">Q198*R198+S198</f>
        <v>43.325</v>
      </c>
      <c r="U198" s="31"/>
      <c r="V198" s="38">
        <f aca="true" t="shared" si="11" ref="V198:V236">P198+T198</f>
        <v>53.325</v>
      </c>
      <c r="W198" s="30"/>
      <c r="X198" s="31">
        <v>108</v>
      </c>
      <c r="Y198" s="31"/>
      <c r="Z198" s="31"/>
    </row>
    <row r="199" spans="1:26" ht="22.5" customHeight="1">
      <c r="A199" s="32">
        <v>20</v>
      </c>
      <c r="B199" s="33" t="s">
        <v>602</v>
      </c>
      <c r="C199" s="33" t="s">
        <v>533</v>
      </c>
      <c r="D199" s="24" t="s">
        <v>603</v>
      </c>
      <c r="E199" s="39">
        <v>2</v>
      </c>
      <c r="F199" s="35" t="s">
        <v>38</v>
      </c>
      <c r="G199" s="35" t="s">
        <v>38</v>
      </c>
      <c r="H199" s="35" t="s">
        <v>38</v>
      </c>
      <c r="I199" s="35" t="s">
        <v>38</v>
      </c>
      <c r="J199" s="35" t="s">
        <v>38</v>
      </c>
      <c r="K199" s="35" t="s">
        <v>38</v>
      </c>
      <c r="L199" s="31" t="s">
        <v>39</v>
      </c>
      <c r="M199" s="30">
        <v>5</v>
      </c>
      <c r="N199" s="31"/>
      <c r="O199" s="31">
        <v>10</v>
      </c>
      <c r="P199" s="36">
        <f t="shared" si="9"/>
        <v>15</v>
      </c>
      <c r="Q199" s="31">
        <v>6.57</v>
      </c>
      <c r="R199" s="31">
        <v>5.5</v>
      </c>
      <c r="S199" s="39">
        <v>2</v>
      </c>
      <c r="T199" s="36">
        <f t="shared" si="10"/>
        <v>38.135000000000005</v>
      </c>
      <c r="U199" s="31"/>
      <c r="V199" s="38">
        <f t="shared" si="11"/>
        <v>53.135000000000005</v>
      </c>
      <c r="W199" s="30"/>
      <c r="X199" s="31">
        <v>72</v>
      </c>
      <c r="Y199" s="31"/>
      <c r="Z199" s="31"/>
    </row>
    <row r="200" spans="1:26" ht="22.5" customHeight="1">
      <c r="A200" s="32">
        <v>130</v>
      </c>
      <c r="B200" s="33" t="s">
        <v>279</v>
      </c>
      <c r="C200" s="33" t="s">
        <v>128</v>
      </c>
      <c r="D200" s="24" t="s">
        <v>280</v>
      </c>
      <c r="E200" s="39">
        <v>3</v>
      </c>
      <c r="F200" s="35" t="s">
        <v>38</v>
      </c>
      <c r="G200" s="35" t="s">
        <v>38</v>
      </c>
      <c r="H200" s="35" t="s">
        <v>38</v>
      </c>
      <c r="I200" s="35" t="s">
        <v>38</v>
      </c>
      <c r="J200" s="35" t="s">
        <v>38</v>
      </c>
      <c r="K200" s="35" t="s">
        <v>38</v>
      </c>
      <c r="L200" s="31" t="s">
        <v>39</v>
      </c>
      <c r="M200" s="30"/>
      <c r="N200" s="31"/>
      <c r="O200" s="31">
        <v>10</v>
      </c>
      <c r="P200" s="36">
        <f t="shared" si="9"/>
        <v>10</v>
      </c>
      <c r="Q200" s="31">
        <v>7.28</v>
      </c>
      <c r="R200" s="31">
        <v>5.5</v>
      </c>
      <c r="S200" s="39">
        <v>3</v>
      </c>
      <c r="T200" s="36">
        <f t="shared" si="10"/>
        <v>43.04</v>
      </c>
      <c r="U200" s="31"/>
      <c r="V200" s="38">
        <f t="shared" si="11"/>
        <v>53.04</v>
      </c>
      <c r="W200" s="30"/>
      <c r="X200" s="31">
        <v>90</v>
      </c>
      <c r="Y200" s="31"/>
      <c r="Z200" s="31"/>
    </row>
    <row r="201" spans="1:26" ht="22.5" customHeight="1">
      <c r="A201" s="32">
        <v>111</v>
      </c>
      <c r="B201" s="33" t="s">
        <v>341</v>
      </c>
      <c r="C201" s="33" t="s">
        <v>68</v>
      </c>
      <c r="D201" s="24" t="s">
        <v>342</v>
      </c>
      <c r="E201" s="39">
        <v>2</v>
      </c>
      <c r="F201" s="35" t="s">
        <v>38</v>
      </c>
      <c r="G201" s="35" t="s">
        <v>38</v>
      </c>
      <c r="H201" s="35" t="s">
        <v>38</v>
      </c>
      <c r="I201" s="35" t="s">
        <v>38</v>
      </c>
      <c r="J201" s="35" t="s">
        <v>38</v>
      </c>
      <c r="K201" s="35" t="s">
        <v>38</v>
      </c>
      <c r="L201" s="31" t="s">
        <v>39</v>
      </c>
      <c r="M201" s="30"/>
      <c r="N201" s="31"/>
      <c r="O201" s="31">
        <v>10</v>
      </c>
      <c r="P201" s="36">
        <f t="shared" si="9"/>
        <v>10</v>
      </c>
      <c r="Q201" s="31">
        <v>7.46</v>
      </c>
      <c r="R201" s="31">
        <v>5.5</v>
      </c>
      <c r="S201" s="39">
        <v>2</v>
      </c>
      <c r="T201" s="36">
        <f t="shared" si="10"/>
        <v>43.03</v>
      </c>
      <c r="U201" s="31"/>
      <c r="V201" s="38">
        <f t="shared" si="11"/>
        <v>53.03</v>
      </c>
      <c r="W201" s="30"/>
      <c r="X201" s="31">
        <v>72</v>
      </c>
      <c r="Y201" s="31"/>
      <c r="Z201" s="31"/>
    </row>
    <row r="202" spans="1:26" ht="22.5" customHeight="1">
      <c r="A202" s="32">
        <v>121</v>
      </c>
      <c r="B202" s="33" t="s">
        <v>248</v>
      </c>
      <c r="C202" s="33" t="s">
        <v>151</v>
      </c>
      <c r="D202" s="24" t="s">
        <v>249</v>
      </c>
      <c r="E202" s="39">
        <v>2</v>
      </c>
      <c r="F202" s="35" t="s">
        <v>38</v>
      </c>
      <c r="G202" s="35" t="s">
        <v>38</v>
      </c>
      <c r="H202" s="35" t="s">
        <v>38</v>
      </c>
      <c r="I202" s="35" t="s">
        <v>38</v>
      </c>
      <c r="J202" s="35" t="s">
        <v>38</v>
      </c>
      <c r="K202" s="35" t="s">
        <v>38</v>
      </c>
      <c r="L202" s="31" t="s">
        <v>39</v>
      </c>
      <c r="M202" s="30"/>
      <c r="N202" s="31"/>
      <c r="O202" s="31">
        <v>10</v>
      </c>
      <c r="P202" s="36">
        <f t="shared" si="9"/>
        <v>10</v>
      </c>
      <c r="Q202" s="31">
        <v>7.44</v>
      </c>
      <c r="R202" s="31">
        <v>5.5</v>
      </c>
      <c r="S202" s="39">
        <v>2</v>
      </c>
      <c r="T202" s="36">
        <f t="shared" si="10"/>
        <v>42.92</v>
      </c>
      <c r="U202" s="31"/>
      <c r="V202" s="38">
        <f t="shared" si="11"/>
        <v>52.92</v>
      </c>
      <c r="W202" s="30"/>
      <c r="X202" s="31">
        <v>72</v>
      </c>
      <c r="Y202" s="31"/>
      <c r="Z202" s="31"/>
    </row>
    <row r="203" spans="1:26" ht="22.5" customHeight="1">
      <c r="A203" s="32">
        <v>106</v>
      </c>
      <c r="B203" s="33" t="s">
        <v>604</v>
      </c>
      <c r="C203" s="33" t="s">
        <v>418</v>
      </c>
      <c r="D203" s="24" t="s">
        <v>605</v>
      </c>
      <c r="E203" s="39">
        <v>3</v>
      </c>
      <c r="F203" s="35" t="s">
        <v>38</v>
      </c>
      <c r="G203" s="35" t="s">
        <v>38</v>
      </c>
      <c r="H203" s="35" t="s">
        <v>38</v>
      </c>
      <c r="I203" s="35" t="s">
        <v>38</v>
      </c>
      <c r="J203" s="35" t="s">
        <v>38</v>
      </c>
      <c r="K203" s="35" t="s">
        <v>38</v>
      </c>
      <c r="L203" s="31" t="s">
        <v>39</v>
      </c>
      <c r="M203" s="30"/>
      <c r="N203" s="31"/>
      <c r="O203" s="31">
        <v>10</v>
      </c>
      <c r="P203" s="36">
        <f t="shared" si="9"/>
        <v>10</v>
      </c>
      <c r="Q203" s="31">
        <v>7.23</v>
      </c>
      <c r="R203" s="31">
        <v>5.5</v>
      </c>
      <c r="S203" s="39">
        <v>3</v>
      </c>
      <c r="T203" s="36">
        <f t="shared" si="10"/>
        <v>42.765</v>
      </c>
      <c r="U203" s="31"/>
      <c r="V203" s="38">
        <f t="shared" si="11"/>
        <v>52.765</v>
      </c>
      <c r="W203" s="30"/>
      <c r="X203" s="31">
        <v>90</v>
      </c>
      <c r="Y203" s="31"/>
      <c r="Z203" s="31"/>
    </row>
    <row r="204" spans="1:26" ht="22.5" customHeight="1">
      <c r="A204" s="32">
        <v>225</v>
      </c>
      <c r="B204" s="33" t="s">
        <v>606</v>
      </c>
      <c r="C204" s="33" t="s">
        <v>95</v>
      </c>
      <c r="D204" s="24" t="s">
        <v>607</v>
      </c>
      <c r="E204" s="39">
        <v>3</v>
      </c>
      <c r="F204" s="35" t="s">
        <v>38</v>
      </c>
      <c r="G204" s="35" t="s">
        <v>38</v>
      </c>
      <c r="H204" s="35" t="s">
        <v>38</v>
      </c>
      <c r="I204" s="35" t="s">
        <v>38</v>
      </c>
      <c r="J204" s="35" t="s">
        <v>38</v>
      </c>
      <c r="K204" s="35" t="s">
        <v>38</v>
      </c>
      <c r="L204" s="31" t="s">
        <v>39</v>
      </c>
      <c r="M204" s="30"/>
      <c r="N204" s="31"/>
      <c r="O204" s="31">
        <v>10</v>
      </c>
      <c r="P204" s="36">
        <f t="shared" si="9"/>
        <v>10</v>
      </c>
      <c r="Q204" s="31">
        <v>7.23</v>
      </c>
      <c r="R204" s="31">
        <v>5.5</v>
      </c>
      <c r="S204" s="39">
        <v>3</v>
      </c>
      <c r="T204" s="36">
        <f t="shared" si="10"/>
        <v>42.765</v>
      </c>
      <c r="U204" s="31"/>
      <c r="V204" s="38">
        <f t="shared" si="11"/>
        <v>52.765</v>
      </c>
      <c r="W204" s="30"/>
      <c r="X204" s="31">
        <v>90</v>
      </c>
      <c r="Y204" s="31"/>
      <c r="Z204" s="31"/>
    </row>
    <row r="205" spans="1:26" ht="22.5" customHeight="1">
      <c r="A205" s="32">
        <v>78</v>
      </c>
      <c r="B205" s="33" t="s">
        <v>87</v>
      </c>
      <c r="C205" s="33" t="s">
        <v>54</v>
      </c>
      <c r="D205" s="24" t="s">
        <v>88</v>
      </c>
      <c r="E205" s="39">
        <v>3</v>
      </c>
      <c r="F205" s="35" t="s">
        <v>38</v>
      </c>
      <c r="G205" s="35" t="s">
        <v>38</v>
      </c>
      <c r="H205" s="35" t="s">
        <v>38</v>
      </c>
      <c r="I205" s="35" t="s">
        <v>38</v>
      </c>
      <c r="J205" s="35" t="s">
        <v>38</v>
      </c>
      <c r="K205" s="35" t="s">
        <v>38</v>
      </c>
      <c r="L205" s="31" t="s">
        <v>39</v>
      </c>
      <c r="M205" s="30"/>
      <c r="N205" s="31"/>
      <c r="O205" s="31">
        <v>15</v>
      </c>
      <c r="P205" s="36">
        <f t="shared" si="9"/>
        <v>15</v>
      </c>
      <c r="Q205" s="31">
        <v>6.32</v>
      </c>
      <c r="R205" s="31">
        <v>5.5</v>
      </c>
      <c r="S205" s="39">
        <v>3</v>
      </c>
      <c r="T205" s="36">
        <f t="shared" si="10"/>
        <v>37.760000000000005</v>
      </c>
      <c r="U205" s="31"/>
      <c r="V205" s="38">
        <f t="shared" si="11"/>
        <v>52.760000000000005</v>
      </c>
      <c r="W205" s="30"/>
      <c r="X205" s="31">
        <v>90</v>
      </c>
      <c r="Y205" s="31"/>
      <c r="Z205" s="31"/>
    </row>
    <row r="206" spans="1:26" ht="22.5" customHeight="1">
      <c r="A206" s="32">
        <v>97</v>
      </c>
      <c r="B206" s="33" t="s">
        <v>608</v>
      </c>
      <c r="C206" s="33" t="s">
        <v>235</v>
      </c>
      <c r="D206" s="24" t="s">
        <v>609</v>
      </c>
      <c r="E206" s="39">
        <v>4</v>
      </c>
      <c r="F206" s="35" t="s">
        <v>38</v>
      </c>
      <c r="G206" s="35" t="s">
        <v>38</v>
      </c>
      <c r="H206" s="35" t="s">
        <v>38</v>
      </c>
      <c r="I206" s="35" t="s">
        <v>38</v>
      </c>
      <c r="J206" s="35" t="s">
        <v>38</v>
      </c>
      <c r="K206" s="35" t="s">
        <v>38</v>
      </c>
      <c r="L206" s="31" t="s">
        <v>39</v>
      </c>
      <c r="M206" s="30"/>
      <c r="N206" s="31"/>
      <c r="O206" s="31">
        <v>10</v>
      </c>
      <c r="P206" s="36">
        <f t="shared" si="9"/>
        <v>10</v>
      </c>
      <c r="Q206" s="31">
        <v>7.04</v>
      </c>
      <c r="R206" s="31">
        <v>5.5</v>
      </c>
      <c r="S206" s="39">
        <v>4</v>
      </c>
      <c r="T206" s="36">
        <f t="shared" si="10"/>
        <v>42.72</v>
      </c>
      <c r="U206" s="31"/>
      <c r="V206" s="38">
        <f t="shared" si="11"/>
        <v>52.72</v>
      </c>
      <c r="W206" s="30"/>
      <c r="X206" s="31">
        <v>108</v>
      </c>
      <c r="Y206" s="31"/>
      <c r="Z206" s="31"/>
    </row>
    <row r="207" spans="1:26" ht="22.5" customHeight="1">
      <c r="A207" s="32">
        <v>123</v>
      </c>
      <c r="B207" s="33" t="s">
        <v>236</v>
      </c>
      <c r="C207" s="33" t="s">
        <v>237</v>
      </c>
      <c r="D207" s="24" t="s">
        <v>238</v>
      </c>
      <c r="E207" s="39">
        <v>3</v>
      </c>
      <c r="F207" s="35" t="s">
        <v>38</v>
      </c>
      <c r="G207" s="35" t="s">
        <v>38</v>
      </c>
      <c r="H207" s="35" t="s">
        <v>38</v>
      </c>
      <c r="I207" s="35" t="s">
        <v>38</v>
      </c>
      <c r="J207" s="35" t="s">
        <v>38</v>
      </c>
      <c r="K207" s="35" t="s">
        <v>38</v>
      </c>
      <c r="L207" s="31" t="s">
        <v>39</v>
      </c>
      <c r="M207" s="30"/>
      <c r="N207" s="31"/>
      <c r="O207" s="31">
        <v>10</v>
      </c>
      <c r="P207" s="36">
        <f t="shared" si="9"/>
        <v>10</v>
      </c>
      <c r="Q207" s="31">
        <v>7.12</v>
      </c>
      <c r="R207" s="31">
        <v>5.5</v>
      </c>
      <c r="S207" s="39">
        <v>3</v>
      </c>
      <c r="T207" s="36">
        <f t="shared" si="10"/>
        <v>42.160000000000004</v>
      </c>
      <c r="U207" s="31"/>
      <c r="V207" s="38">
        <f t="shared" si="11"/>
        <v>52.160000000000004</v>
      </c>
      <c r="W207" s="30"/>
      <c r="X207" s="31">
        <v>90</v>
      </c>
      <c r="Y207" s="31"/>
      <c r="Z207" s="31"/>
    </row>
    <row r="208" spans="1:26" ht="22.5" customHeight="1">
      <c r="A208" s="32">
        <v>159</v>
      </c>
      <c r="B208" s="33" t="s">
        <v>610</v>
      </c>
      <c r="C208" s="33" t="s">
        <v>146</v>
      </c>
      <c r="D208" s="24" t="s">
        <v>611</v>
      </c>
      <c r="E208" s="39">
        <v>2</v>
      </c>
      <c r="F208" s="35" t="s">
        <v>38</v>
      </c>
      <c r="G208" s="35" t="s">
        <v>38</v>
      </c>
      <c r="H208" s="35" t="s">
        <v>38</v>
      </c>
      <c r="I208" s="35" t="s">
        <v>38</v>
      </c>
      <c r="J208" s="35" t="s">
        <v>38</v>
      </c>
      <c r="K208" s="35" t="s">
        <v>38</v>
      </c>
      <c r="L208" s="31" t="s">
        <v>39</v>
      </c>
      <c r="M208" s="30"/>
      <c r="N208" s="31"/>
      <c r="O208" s="31">
        <v>10</v>
      </c>
      <c r="P208" s="36">
        <f t="shared" si="9"/>
        <v>10</v>
      </c>
      <c r="Q208" s="31">
        <v>7.29</v>
      </c>
      <c r="R208" s="31">
        <v>5.5</v>
      </c>
      <c r="S208" s="39">
        <v>2</v>
      </c>
      <c r="T208" s="36">
        <f t="shared" si="10"/>
        <v>42.095</v>
      </c>
      <c r="U208" s="31"/>
      <c r="V208" s="38">
        <f t="shared" si="11"/>
        <v>52.095</v>
      </c>
      <c r="W208" s="30"/>
      <c r="X208" s="31">
        <v>72</v>
      </c>
      <c r="Y208" s="31"/>
      <c r="Z208" s="31"/>
    </row>
    <row r="209" spans="1:26" ht="22.5" customHeight="1">
      <c r="A209" s="32">
        <v>54</v>
      </c>
      <c r="B209" s="33" t="s">
        <v>612</v>
      </c>
      <c r="C209" s="33" t="s">
        <v>209</v>
      </c>
      <c r="D209" s="24" t="s">
        <v>613</v>
      </c>
      <c r="E209" s="39">
        <v>4</v>
      </c>
      <c r="F209" s="35" t="s">
        <v>38</v>
      </c>
      <c r="G209" s="35" t="s">
        <v>38</v>
      </c>
      <c r="H209" s="35" t="s">
        <v>38</v>
      </c>
      <c r="I209" s="35" t="s">
        <v>38</v>
      </c>
      <c r="J209" s="35" t="s">
        <v>38</v>
      </c>
      <c r="K209" s="35" t="s">
        <v>38</v>
      </c>
      <c r="L209" s="31" t="s">
        <v>39</v>
      </c>
      <c r="M209" s="30"/>
      <c r="N209" s="31"/>
      <c r="O209" s="31">
        <v>10</v>
      </c>
      <c r="P209" s="36">
        <f t="shared" si="9"/>
        <v>10</v>
      </c>
      <c r="Q209" s="31">
        <v>6.92</v>
      </c>
      <c r="R209" s="31">
        <v>5.5</v>
      </c>
      <c r="S209" s="39">
        <v>4</v>
      </c>
      <c r="T209" s="36">
        <f t="shared" si="10"/>
        <v>42.06</v>
      </c>
      <c r="U209" s="31"/>
      <c r="V209" s="38">
        <f t="shared" si="11"/>
        <v>52.06</v>
      </c>
      <c r="W209" s="30"/>
      <c r="X209" s="31">
        <v>108</v>
      </c>
      <c r="Y209" s="31"/>
      <c r="Z209" s="31"/>
    </row>
    <row r="210" spans="1:26" ht="22.5" customHeight="1">
      <c r="A210" s="32">
        <v>73</v>
      </c>
      <c r="B210" s="33" t="s">
        <v>614</v>
      </c>
      <c r="C210" s="33" t="s">
        <v>336</v>
      </c>
      <c r="D210" s="24" t="s">
        <v>615</v>
      </c>
      <c r="E210" s="39">
        <v>4</v>
      </c>
      <c r="F210" s="35" t="s">
        <v>38</v>
      </c>
      <c r="G210" s="35" t="s">
        <v>38</v>
      </c>
      <c r="H210" s="35" t="s">
        <v>38</v>
      </c>
      <c r="I210" s="35" t="s">
        <v>38</v>
      </c>
      <c r="J210" s="35" t="s">
        <v>38</v>
      </c>
      <c r="K210" s="35" t="s">
        <v>38</v>
      </c>
      <c r="L210" s="31" t="s">
        <v>39</v>
      </c>
      <c r="M210" s="30"/>
      <c r="N210" s="31"/>
      <c r="O210" s="31">
        <v>10</v>
      </c>
      <c r="P210" s="36">
        <f t="shared" si="9"/>
        <v>10</v>
      </c>
      <c r="Q210" s="31">
        <v>6.91</v>
      </c>
      <c r="R210" s="31">
        <v>5.5</v>
      </c>
      <c r="S210" s="39">
        <v>4</v>
      </c>
      <c r="T210" s="36">
        <f t="shared" si="10"/>
        <v>42.005</v>
      </c>
      <c r="U210" s="31"/>
      <c r="V210" s="38">
        <f t="shared" si="11"/>
        <v>52.005</v>
      </c>
      <c r="W210" s="30"/>
      <c r="X210" s="31">
        <v>108</v>
      </c>
      <c r="Y210" s="31"/>
      <c r="Z210" s="31"/>
    </row>
    <row r="211" spans="1:26" ht="22.5" customHeight="1">
      <c r="A211" s="32">
        <v>184</v>
      </c>
      <c r="B211" s="33" t="s">
        <v>616</v>
      </c>
      <c r="C211" s="33" t="s">
        <v>82</v>
      </c>
      <c r="D211" s="24" t="s">
        <v>617</v>
      </c>
      <c r="E211" s="39" t="s">
        <v>50</v>
      </c>
      <c r="F211" s="35" t="s">
        <v>38</v>
      </c>
      <c r="G211" s="35" t="s">
        <v>38</v>
      </c>
      <c r="H211" s="35" t="s">
        <v>38</v>
      </c>
      <c r="I211" s="35" t="s">
        <v>38</v>
      </c>
      <c r="J211" s="35" t="s">
        <v>38</v>
      </c>
      <c r="K211" s="35" t="s">
        <v>38</v>
      </c>
      <c r="L211" s="31" t="s">
        <v>39</v>
      </c>
      <c r="M211" s="30"/>
      <c r="N211" s="31"/>
      <c r="O211" s="31">
        <v>10</v>
      </c>
      <c r="P211" s="36">
        <f t="shared" si="9"/>
        <v>10</v>
      </c>
      <c r="Q211" s="31">
        <v>6.88</v>
      </c>
      <c r="R211" s="31">
        <v>5.5</v>
      </c>
      <c r="S211" s="39">
        <v>4</v>
      </c>
      <c r="T211" s="36">
        <f t="shared" si="10"/>
        <v>41.839999999999996</v>
      </c>
      <c r="U211" s="31"/>
      <c r="V211" s="38">
        <f t="shared" si="11"/>
        <v>51.839999999999996</v>
      </c>
      <c r="W211" s="30"/>
      <c r="X211" s="31">
        <v>108</v>
      </c>
      <c r="Y211" s="31"/>
      <c r="Z211" s="31"/>
    </row>
    <row r="212" spans="1:26" ht="22.5" customHeight="1">
      <c r="A212" s="32">
        <v>122</v>
      </c>
      <c r="B212" s="33" t="s">
        <v>35</v>
      </c>
      <c r="C212" s="33" t="s">
        <v>36</v>
      </c>
      <c r="D212" s="24" t="s">
        <v>37</v>
      </c>
      <c r="E212" s="39">
        <v>3</v>
      </c>
      <c r="F212" s="35" t="s">
        <v>38</v>
      </c>
      <c r="G212" s="35" t="s">
        <v>38</v>
      </c>
      <c r="H212" s="35" t="s">
        <v>38</v>
      </c>
      <c r="I212" s="35" t="s">
        <v>38</v>
      </c>
      <c r="J212" s="35" t="s">
        <v>38</v>
      </c>
      <c r="K212" s="35" t="s">
        <v>38</v>
      </c>
      <c r="L212" s="31" t="s">
        <v>39</v>
      </c>
      <c r="M212" s="30"/>
      <c r="N212" s="31"/>
      <c r="O212" s="31">
        <v>10</v>
      </c>
      <c r="P212" s="36">
        <f t="shared" si="9"/>
        <v>10</v>
      </c>
      <c r="Q212" s="31">
        <v>7</v>
      </c>
      <c r="R212" s="31">
        <v>5.5</v>
      </c>
      <c r="S212" s="39">
        <v>3</v>
      </c>
      <c r="T212" s="36">
        <f t="shared" si="10"/>
        <v>41.5</v>
      </c>
      <c r="U212" s="31"/>
      <c r="V212" s="38">
        <f t="shared" si="11"/>
        <v>51.5</v>
      </c>
      <c r="W212" s="30"/>
      <c r="X212" s="31">
        <v>90</v>
      </c>
      <c r="Y212" s="31"/>
      <c r="Z212" s="31"/>
    </row>
    <row r="213" spans="1:26" ht="22.5" customHeight="1">
      <c r="A213" s="32">
        <v>152</v>
      </c>
      <c r="B213" s="33" t="s">
        <v>295</v>
      </c>
      <c r="C213" s="33" t="s">
        <v>296</v>
      </c>
      <c r="D213" s="24" t="s">
        <v>297</v>
      </c>
      <c r="E213" s="39">
        <v>3</v>
      </c>
      <c r="F213" s="35" t="s">
        <v>38</v>
      </c>
      <c r="G213" s="35" t="s">
        <v>38</v>
      </c>
      <c r="H213" s="35" t="s">
        <v>38</v>
      </c>
      <c r="I213" s="35" t="s">
        <v>38</v>
      </c>
      <c r="J213" s="35" t="s">
        <v>38</v>
      </c>
      <c r="K213" s="35" t="s">
        <v>38</v>
      </c>
      <c r="L213" s="31" t="s">
        <v>39</v>
      </c>
      <c r="M213" s="30"/>
      <c r="N213" s="31"/>
      <c r="O213" s="31">
        <v>15</v>
      </c>
      <c r="P213" s="36">
        <f t="shared" si="9"/>
        <v>15</v>
      </c>
      <c r="Q213" s="31">
        <v>6</v>
      </c>
      <c r="R213" s="31">
        <v>5.5</v>
      </c>
      <c r="S213" s="39">
        <v>3</v>
      </c>
      <c r="T213" s="36">
        <f t="shared" si="10"/>
        <v>36</v>
      </c>
      <c r="U213" s="31"/>
      <c r="V213" s="38">
        <f t="shared" si="11"/>
        <v>51</v>
      </c>
      <c r="W213" s="30"/>
      <c r="X213" s="31">
        <v>90</v>
      </c>
      <c r="Y213" s="31"/>
      <c r="Z213" s="31"/>
    </row>
    <row r="214" spans="1:26" ht="22.5" customHeight="1">
      <c r="A214" s="32">
        <v>63</v>
      </c>
      <c r="B214" s="33" t="s">
        <v>120</v>
      </c>
      <c r="C214" s="33" t="s">
        <v>121</v>
      </c>
      <c r="D214" s="24" t="s">
        <v>122</v>
      </c>
      <c r="E214" s="39">
        <v>2</v>
      </c>
      <c r="F214" s="35" t="s">
        <v>38</v>
      </c>
      <c r="G214" s="35" t="s">
        <v>38</v>
      </c>
      <c r="H214" s="35" t="s">
        <v>38</v>
      </c>
      <c r="I214" s="35" t="s">
        <v>38</v>
      </c>
      <c r="J214" s="35" t="s">
        <v>38</v>
      </c>
      <c r="K214" s="35" t="s">
        <v>38</v>
      </c>
      <c r="L214" s="31" t="s">
        <v>39</v>
      </c>
      <c r="M214" s="31"/>
      <c r="N214" s="31"/>
      <c r="O214" s="31">
        <v>10</v>
      </c>
      <c r="P214" s="31">
        <f t="shared" si="9"/>
        <v>10</v>
      </c>
      <c r="Q214" s="31">
        <v>7.09</v>
      </c>
      <c r="R214" s="31">
        <v>5.5</v>
      </c>
      <c r="S214" s="39">
        <v>2</v>
      </c>
      <c r="T214" s="31">
        <f t="shared" si="10"/>
        <v>40.995</v>
      </c>
      <c r="U214" s="31"/>
      <c r="V214" s="48">
        <f t="shared" si="11"/>
        <v>50.995</v>
      </c>
      <c r="W214" s="31"/>
      <c r="X214" s="31">
        <v>72</v>
      </c>
      <c r="Y214" s="31"/>
      <c r="Z214" s="31"/>
    </row>
    <row r="215" spans="1:26" ht="22.5" customHeight="1">
      <c r="A215" s="32">
        <v>113</v>
      </c>
      <c r="B215" s="33" t="s">
        <v>93</v>
      </c>
      <c r="C215" s="33" t="s">
        <v>68</v>
      </c>
      <c r="D215" s="24" t="s">
        <v>94</v>
      </c>
      <c r="E215" s="39">
        <v>2</v>
      </c>
      <c r="F215" s="35" t="s">
        <v>38</v>
      </c>
      <c r="G215" s="35" t="s">
        <v>38</v>
      </c>
      <c r="H215" s="35" t="s">
        <v>38</v>
      </c>
      <c r="I215" s="35" t="s">
        <v>38</v>
      </c>
      <c r="J215" s="35" t="s">
        <v>38</v>
      </c>
      <c r="K215" s="35" t="s">
        <v>38</v>
      </c>
      <c r="L215" s="31" t="s">
        <v>39</v>
      </c>
      <c r="M215" s="30"/>
      <c r="N215" s="31"/>
      <c r="O215" s="31">
        <v>10</v>
      </c>
      <c r="P215" s="36">
        <f t="shared" si="9"/>
        <v>10</v>
      </c>
      <c r="Q215" s="31">
        <v>7</v>
      </c>
      <c r="R215" s="31">
        <v>5.5</v>
      </c>
      <c r="S215" s="39">
        <v>2</v>
      </c>
      <c r="T215" s="36">
        <f t="shared" si="10"/>
        <v>40.5</v>
      </c>
      <c r="U215" s="31"/>
      <c r="V215" s="38">
        <f t="shared" si="11"/>
        <v>50.5</v>
      </c>
      <c r="W215" s="30"/>
      <c r="X215" s="31">
        <v>72</v>
      </c>
      <c r="Y215" s="31"/>
      <c r="Z215" s="31"/>
    </row>
    <row r="216" spans="1:26" ht="22.5" customHeight="1">
      <c r="A216" s="32">
        <v>105</v>
      </c>
      <c r="B216" s="33" t="s">
        <v>618</v>
      </c>
      <c r="C216" s="33" t="s">
        <v>418</v>
      </c>
      <c r="D216" s="24" t="s">
        <v>619</v>
      </c>
      <c r="E216" s="39">
        <v>2</v>
      </c>
      <c r="F216" s="35" t="s">
        <v>38</v>
      </c>
      <c r="G216" s="35" t="s">
        <v>38</v>
      </c>
      <c r="H216" s="35" t="s">
        <v>38</v>
      </c>
      <c r="I216" s="35" t="s">
        <v>38</v>
      </c>
      <c r="J216" s="35" t="s">
        <v>38</v>
      </c>
      <c r="K216" s="35" t="s">
        <v>38</v>
      </c>
      <c r="L216" s="31" t="s">
        <v>39</v>
      </c>
      <c r="M216" s="30"/>
      <c r="N216" s="31"/>
      <c r="O216" s="31">
        <v>10</v>
      </c>
      <c r="P216" s="36">
        <f t="shared" si="9"/>
        <v>10</v>
      </c>
      <c r="Q216" s="31">
        <v>6.95</v>
      </c>
      <c r="R216" s="31">
        <v>5.5</v>
      </c>
      <c r="S216" s="39">
        <v>2</v>
      </c>
      <c r="T216" s="36">
        <f t="shared" si="10"/>
        <v>40.225</v>
      </c>
      <c r="U216" s="31"/>
      <c r="V216" s="38">
        <f t="shared" si="11"/>
        <v>50.225</v>
      </c>
      <c r="W216" s="30"/>
      <c r="X216" s="31">
        <v>72</v>
      </c>
      <c r="Y216" s="31"/>
      <c r="Z216" s="31"/>
    </row>
    <row r="217" spans="1:26" ht="22.5" customHeight="1">
      <c r="A217" s="32">
        <v>161</v>
      </c>
      <c r="B217" s="33" t="s">
        <v>620</v>
      </c>
      <c r="C217" s="33" t="s">
        <v>621</v>
      </c>
      <c r="D217" s="24" t="s">
        <v>622</v>
      </c>
      <c r="E217" s="39">
        <v>3</v>
      </c>
      <c r="F217" s="35" t="s">
        <v>38</v>
      </c>
      <c r="G217" s="35" t="s">
        <v>38</v>
      </c>
      <c r="H217" s="35" t="s">
        <v>38</v>
      </c>
      <c r="I217" s="35" t="s">
        <v>38</v>
      </c>
      <c r="J217" s="35" t="s">
        <v>38</v>
      </c>
      <c r="K217" s="35" t="s">
        <v>38</v>
      </c>
      <c r="L217" s="31" t="s">
        <v>39</v>
      </c>
      <c r="M217" s="30"/>
      <c r="N217" s="31"/>
      <c r="O217" s="31">
        <v>10</v>
      </c>
      <c r="P217" s="36">
        <f t="shared" si="9"/>
        <v>10</v>
      </c>
      <c r="Q217" s="31">
        <v>6.76</v>
      </c>
      <c r="R217" s="31">
        <v>5.5</v>
      </c>
      <c r="S217" s="39">
        <v>3</v>
      </c>
      <c r="T217" s="36">
        <f t="shared" si="10"/>
        <v>40.18</v>
      </c>
      <c r="U217" s="31"/>
      <c r="V217" s="38">
        <f t="shared" si="11"/>
        <v>50.18</v>
      </c>
      <c r="W217" s="30"/>
      <c r="X217" s="31">
        <v>90</v>
      </c>
      <c r="Y217" s="31"/>
      <c r="Z217" s="31"/>
    </row>
    <row r="218" spans="1:26" ht="36" customHeight="1">
      <c r="A218" s="32">
        <v>91</v>
      </c>
      <c r="B218" s="33" t="s">
        <v>131</v>
      </c>
      <c r="C218" s="33" t="s">
        <v>41</v>
      </c>
      <c r="D218" s="24" t="s">
        <v>132</v>
      </c>
      <c r="E218" s="39">
        <v>2</v>
      </c>
      <c r="F218" s="35" t="s">
        <v>38</v>
      </c>
      <c r="G218" s="35" t="s">
        <v>38</v>
      </c>
      <c r="H218" s="35" t="s">
        <v>38</v>
      </c>
      <c r="I218" s="35" t="s">
        <v>38</v>
      </c>
      <c r="J218" s="35" t="s">
        <v>38</v>
      </c>
      <c r="K218" s="35" t="s">
        <v>38</v>
      </c>
      <c r="L218" s="31" t="s">
        <v>39</v>
      </c>
      <c r="M218" s="30"/>
      <c r="N218" s="31"/>
      <c r="O218" s="31">
        <v>10</v>
      </c>
      <c r="P218" s="36">
        <f t="shared" si="9"/>
        <v>10</v>
      </c>
      <c r="Q218" s="31">
        <v>6.91</v>
      </c>
      <c r="R218" s="31">
        <v>5.5</v>
      </c>
      <c r="S218" s="39">
        <v>2</v>
      </c>
      <c r="T218" s="36">
        <f t="shared" si="10"/>
        <v>40.005</v>
      </c>
      <c r="U218" s="31"/>
      <c r="V218" s="38">
        <f t="shared" si="11"/>
        <v>50.005</v>
      </c>
      <c r="W218" s="30"/>
      <c r="X218" s="31">
        <v>72</v>
      </c>
      <c r="Y218" s="31"/>
      <c r="Z218" s="31"/>
    </row>
    <row r="219" spans="1:26" ht="36" customHeight="1">
      <c r="A219" s="32">
        <v>218</v>
      </c>
      <c r="B219" s="33" t="s">
        <v>105</v>
      </c>
      <c r="C219" s="33" t="s">
        <v>106</v>
      </c>
      <c r="D219" s="24" t="s">
        <v>107</v>
      </c>
      <c r="E219" s="39">
        <v>2</v>
      </c>
      <c r="F219" s="35" t="s">
        <v>38</v>
      </c>
      <c r="G219" s="35" t="s">
        <v>38</v>
      </c>
      <c r="H219" s="35" t="s">
        <v>38</v>
      </c>
      <c r="I219" s="35" t="s">
        <v>38</v>
      </c>
      <c r="J219" s="35" t="s">
        <v>38</v>
      </c>
      <c r="K219" s="35" t="s">
        <v>38</v>
      </c>
      <c r="L219" s="31" t="s">
        <v>39</v>
      </c>
      <c r="M219" s="30"/>
      <c r="N219" s="31"/>
      <c r="O219" s="31">
        <v>10</v>
      </c>
      <c r="P219" s="36">
        <f t="shared" si="9"/>
        <v>10</v>
      </c>
      <c r="Q219" s="31">
        <v>6.91</v>
      </c>
      <c r="R219" s="31">
        <v>5.5</v>
      </c>
      <c r="S219" s="39">
        <v>2</v>
      </c>
      <c r="T219" s="36">
        <f t="shared" si="10"/>
        <v>40.005</v>
      </c>
      <c r="U219" s="31"/>
      <c r="V219" s="38">
        <f t="shared" si="11"/>
        <v>50.005</v>
      </c>
      <c r="W219" s="30"/>
      <c r="X219" s="31">
        <v>72</v>
      </c>
      <c r="Y219" s="31"/>
      <c r="Z219" s="31"/>
    </row>
    <row r="220" spans="1:26" ht="22.5" customHeight="1">
      <c r="A220" s="32">
        <v>25</v>
      </c>
      <c r="B220" s="33" t="s">
        <v>163</v>
      </c>
      <c r="C220" s="33" t="s">
        <v>164</v>
      </c>
      <c r="D220" s="24" t="s">
        <v>165</v>
      </c>
      <c r="E220" s="39">
        <v>2</v>
      </c>
      <c r="F220" s="35" t="s">
        <v>38</v>
      </c>
      <c r="G220" s="35" t="s">
        <v>38</v>
      </c>
      <c r="H220" s="35" t="s">
        <v>38</v>
      </c>
      <c r="I220" s="35" t="s">
        <v>38</v>
      </c>
      <c r="J220" s="35" t="s">
        <v>38</v>
      </c>
      <c r="K220" s="35" t="s">
        <v>38</v>
      </c>
      <c r="L220" s="31" t="s">
        <v>39</v>
      </c>
      <c r="M220" s="30"/>
      <c r="N220" s="31"/>
      <c r="O220" s="31">
        <v>15</v>
      </c>
      <c r="P220" s="36">
        <f t="shared" si="9"/>
        <v>15</v>
      </c>
      <c r="Q220" s="31">
        <v>6</v>
      </c>
      <c r="R220" s="31">
        <v>5.5</v>
      </c>
      <c r="S220" s="39">
        <v>2</v>
      </c>
      <c r="T220" s="36">
        <f t="shared" si="10"/>
        <v>35</v>
      </c>
      <c r="U220" s="31"/>
      <c r="V220" s="38">
        <f t="shared" si="11"/>
        <v>50</v>
      </c>
      <c r="W220" s="30"/>
      <c r="X220" s="31">
        <v>108</v>
      </c>
      <c r="Y220" s="31"/>
      <c r="Z220" s="31"/>
    </row>
    <row r="221" spans="1:26" ht="22.5" customHeight="1">
      <c r="A221" s="32">
        <v>212</v>
      </c>
      <c r="B221" s="33" t="s">
        <v>316</v>
      </c>
      <c r="C221" s="33" t="s">
        <v>317</v>
      </c>
      <c r="D221" s="24" t="s">
        <v>318</v>
      </c>
      <c r="E221" s="39">
        <v>2</v>
      </c>
      <c r="F221" s="35" t="s">
        <v>38</v>
      </c>
      <c r="G221" s="35" t="s">
        <v>38</v>
      </c>
      <c r="H221" s="35" t="s">
        <v>38</v>
      </c>
      <c r="I221" s="35" t="s">
        <v>38</v>
      </c>
      <c r="J221" s="35" t="s">
        <v>38</v>
      </c>
      <c r="K221" s="35" t="s">
        <v>38</v>
      </c>
      <c r="L221" s="31" t="s">
        <v>39</v>
      </c>
      <c r="M221" s="30"/>
      <c r="N221" s="31"/>
      <c r="O221" s="31">
        <v>10</v>
      </c>
      <c r="P221" s="36">
        <f t="shared" si="9"/>
        <v>10</v>
      </c>
      <c r="Q221" s="31">
        <v>6.7</v>
      </c>
      <c r="R221" s="31">
        <v>5.5</v>
      </c>
      <c r="S221" s="39">
        <v>2</v>
      </c>
      <c r="T221" s="36">
        <f t="shared" si="10"/>
        <v>38.85</v>
      </c>
      <c r="U221" s="31"/>
      <c r="V221" s="38">
        <f t="shared" si="11"/>
        <v>48.85</v>
      </c>
      <c r="W221" s="30"/>
      <c r="X221" s="31">
        <v>72</v>
      </c>
      <c r="Y221" s="31"/>
      <c r="Z221" s="31"/>
    </row>
    <row r="222" spans="1:26" ht="22.5" customHeight="1">
      <c r="A222" s="32">
        <v>158</v>
      </c>
      <c r="B222" s="33" t="s">
        <v>623</v>
      </c>
      <c r="C222" s="33" t="s">
        <v>624</v>
      </c>
      <c r="D222" s="24" t="s">
        <v>625</v>
      </c>
      <c r="E222" s="39">
        <v>3</v>
      </c>
      <c r="F222" s="35" t="s">
        <v>38</v>
      </c>
      <c r="G222" s="35" t="s">
        <v>38</v>
      </c>
      <c r="H222" s="35" t="s">
        <v>38</v>
      </c>
      <c r="I222" s="35" t="s">
        <v>38</v>
      </c>
      <c r="J222" s="35" t="s">
        <v>38</v>
      </c>
      <c r="K222" s="35" t="s">
        <v>38</v>
      </c>
      <c r="L222" s="31" t="s">
        <v>39</v>
      </c>
      <c r="M222" s="30"/>
      <c r="N222" s="31"/>
      <c r="O222" s="31">
        <v>10</v>
      </c>
      <c r="P222" s="36">
        <f t="shared" si="9"/>
        <v>10</v>
      </c>
      <c r="Q222" s="31">
        <v>6.5</v>
      </c>
      <c r="R222" s="31">
        <v>5.5</v>
      </c>
      <c r="S222" s="39">
        <v>3</v>
      </c>
      <c r="T222" s="36">
        <f t="shared" si="10"/>
        <v>38.75</v>
      </c>
      <c r="U222" s="31"/>
      <c r="V222" s="38">
        <f t="shared" si="11"/>
        <v>48.75</v>
      </c>
      <c r="W222" s="30"/>
      <c r="X222" s="31">
        <v>90</v>
      </c>
      <c r="Y222" s="31"/>
      <c r="Z222" s="31"/>
    </row>
    <row r="223" spans="1:26" ht="22.5" customHeight="1">
      <c r="A223" s="32">
        <v>179</v>
      </c>
      <c r="B223" s="33" t="s">
        <v>312</v>
      </c>
      <c r="C223" s="33" t="s">
        <v>82</v>
      </c>
      <c r="D223" s="24" t="s">
        <v>313</v>
      </c>
      <c r="E223" s="39">
        <v>2</v>
      </c>
      <c r="F223" s="35" t="s">
        <v>38</v>
      </c>
      <c r="G223" s="35" t="s">
        <v>38</v>
      </c>
      <c r="H223" s="35" t="s">
        <v>38</v>
      </c>
      <c r="I223" s="35" t="s">
        <v>38</v>
      </c>
      <c r="J223" s="35" t="s">
        <v>38</v>
      </c>
      <c r="K223" s="35" t="s">
        <v>38</v>
      </c>
      <c r="L223" s="31" t="s">
        <v>39</v>
      </c>
      <c r="M223" s="30"/>
      <c r="N223" s="31"/>
      <c r="O223" s="31">
        <v>10</v>
      </c>
      <c r="P223" s="36">
        <f t="shared" si="9"/>
        <v>10</v>
      </c>
      <c r="Q223" s="31">
        <v>6.62</v>
      </c>
      <c r="R223" s="31">
        <v>5.5</v>
      </c>
      <c r="S223" s="39">
        <v>2</v>
      </c>
      <c r="T223" s="36">
        <f t="shared" si="10"/>
        <v>38.410000000000004</v>
      </c>
      <c r="U223" s="31"/>
      <c r="V223" s="38">
        <f t="shared" si="11"/>
        <v>48.410000000000004</v>
      </c>
      <c r="W223" s="30"/>
      <c r="X223" s="31">
        <v>72</v>
      </c>
      <c r="Y223" s="31"/>
      <c r="Z223" s="31"/>
    </row>
    <row r="224" spans="1:26" ht="22.5" customHeight="1">
      <c r="A224" s="32">
        <v>50</v>
      </c>
      <c r="B224" s="33" t="s">
        <v>193</v>
      </c>
      <c r="C224" s="33" t="s">
        <v>194</v>
      </c>
      <c r="D224" s="24" t="s">
        <v>195</v>
      </c>
      <c r="E224" s="39">
        <v>3</v>
      </c>
      <c r="F224" s="35" t="s">
        <v>38</v>
      </c>
      <c r="G224" s="35" t="s">
        <v>38</v>
      </c>
      <c r="H224" s="35" t="s">
        <v>38</v>
      </c>
      <c r="I224" s="35" t="s">
        <v>38</v>
      </c>
      <c r="J224" s="35" t="s">
        <v>38</v>
      </c>
      <c r="K224" s="35" t="s">
        <v>38</v>
      </c>
      <c r="L224" s="31" t="s">
        <v>39</v>
      </c>
      <c r="M224" s="30"/>
      <c r="N224" s="31"/>
      <c r="O224" s="31">
        <v>10</v>
      </c>
      <c r="P224" s="36">
        <f t="shared" si="9"/>
        <v>10</v>
      </c>
      <c r="Q224" s="31">
        <v>6.38</v>
      </c>
      <c r="R224" s="31">
        <v>5.5</v>
      </c>
      <c r="S224" s="39">
        <v>3</v>
      </c>
      <c r="T224" s="36">
        <f t="shared" si="10"/>
        <v>38.089999999999996</v>
      </c>
      <c r="U224" s="31"/>
      <c r="V224" s="38">
        <f t="shared" si="11"/>
        <v>48.089999999999996</v>
      </c>
      <c r="W224" s="30"/>
      <c r="X224" s="31">
        <v>90</v>
      </c>
      <c r="Y224" s="31"/>
      <c r="Z224" s="31"/>
    </row>
    <row r="225" spans="1:26" ht="22.5" customHeight="1">
      <c r="A225" s="32">
        <v>21</v>
      </c>
      <c r="B225" s="33" t="s">
        <v>626</v>
      </c>
      <c r="C225" s="33" t="s">
        <v>82</v>
      </c>
      <c r="D225" s="24" t="s">
        <v>185</v>
      </c>
      <c r="E225" s="39">
        <v>2</v>
      </c>
      <c r="F225" s="35" t="s">
        <v>38</v>
      </c>
      <c r="G225" s="35" t="s">
        <v>38</v>
      </c>
      <c r="H225" s="35" t="s">
        <v>38</v>
      </c>
      <c r="I225" s="35" t="s">
        <v>38</v>
      </c>
      <c r="J225" s="35" t="s">
        <v>38</v>
      </c>
      <c r="K225" s="35" t="s">
        <v>38</v>
      </c>
      <c r="L225" s="31" t="s">
        <v>39</v>
      </c>
      <c r="M225" s="30"/>
      <c r="N225" s="31"/>
      <c r="O225" s="31">
        <v>10</v>
      </c>
      <c r="P225" s="36">
        <f t="shared" si="9"/>
        <v>10</v>
      </c>
      <c r="Q225" s="31">
        <v>6.53</v>
      </c>
      <c r="R225" s="31">
        <v>5.5</v>
      </c>
      <c r="S225" s="39">
        <v>2</v>
      </c>
      <c r="T225" s="36">
        <f t="shared" si="10"/>
        <v>37.915</v>
      </c>
      <c r="U225" s="31"/>
      <c r="V225" s="38">
        <f t="shared" si="11"/>
        <v>47.915</v>
      </c>
      <c r="W225" s="30"/>
      <c r="X225" s="31">
        <v>72</v>
      </c>
      <c r="Y225" s="31"/>
      <c r="Z225" s="31"/>
    </row>
    <row r="226" spans="1:26" ht="22.5" customHeight="1">
      <c r="A226" s="32">
        <v>2</v>
      </c>
      <c r="B226" s="33" t="s">
        <v>627</v>
      </c>
      <c r="C226" s="33" t="s">
        <v>464</v>
      </c>
      <c r="D226" s="24" t="s">
        <v>628</v>
      </c>
      <c r="E226" s="34" t="s">
        <v>50</v>
      </c>
      <c r="F226" s="35" t="s">
        <v>38</v>
      </c>
      <c r="G226" s="35" t="s">
        <v>38</v>
      </c>
      <c r="H226" s="35" t="s">
        <v>38</v>
      </c>
      <c r="I226" s="35" t="s">
        <v>38</v>
      </c>
      <c r="J226" s="35" t="s">
        <v>38</v>
      </c>
      <c r="K226" s="35" t="s">
        <v>38</v>
      </c>
      <c r="L226" s="31" t="s">
        <v>39</v>
      </c>
      <c r="M226" s="30"/>
      <c r="N226" s="31"/>
      <c r="O226" s="31">
        <v>10</v>
      </c>
      <c r="P226" s="36">
        <f t="shared" si="9"/>
        <v>10</v>
      </c>
      <c r="Q226" s="31">
        <v>6.11</v>
      </c>
      <c r="R226" s="31">
        <v>5.5</v>
      </c>
      <c r="S226" s="34">
        <v>4</v>
      </c>
      <c r="T226" s="36">
        <f t="shared" si="10"/>
        <v>37.605000000000004</v>
      </c>
      <c r="U226" s="37"/>
      <c r="V226" s="38">
        <f t="shared" si="11"/>
        <v>47.605000000000004</v>
      </c>
      <c r="W226" s="30"/>
      <c r="X226" s="31">
        <v>108</v>
      </c>
      <c r="Y226" s="31"/>
      <c r="Z226" s="31"/>
    </row>
    <row r="227" spans="1:26" ht="22.5" customHeight="1">
      <c r="A227" s="32">
        <v>93</v>
      </c>
      <c r="B227" s="33" t="s">
        <v>329</v>
      </c>
      <c r="C227" s="33" t="s">
        <v>68</v>
      </c>
      <c r="D227" s="24" t="s">
        <v>330</v>
      </c>
      <c r="E227" s="39">
        <v>2</v>
      </c>
      <c r="F227" s="35" t="s">
        <v>38</v>
      </c>
      <c r="G227" s="35" t="s">
        <v>38</v>
      </c>
      <c r="H227" s="35" t="s">
        <v>38</v>
      </c>
      <c r="I227" s="35" t="s">
        <v>38</v>
      </c>
      <c r="J227" s="35" t="s">
        <v>38</v>
      </c>
      <c r="K227" s="35" t="s">
        <v>38</v>
      </c>
      <c r="L227" s="31" t="s">
        <v>39</v>
      </c>
      <c r="M227" s="30"/>
      <c r="N227" s="31"/>
      <c r="O227" s="31">
        <v>10</v>
      </c>
      <c r="P227" s="36">
        <f t="shared" si="9"/>
        <v>10</v>
      </c>
      <c r="Q227" s="31">
        <v>6.42</v>
      </c>
      <c r="R227" s="31">
        <v>5.5</v>
      </c>
      <c r="S227" s="39">
        <v>2</v>
      </c>
      <c r="T227" s="36">
        <f t="shared" si="10"/>
        <v>37.31</v>
      </c>
      <c r="U227" s="31"/>
      <c r="V227" s="38">
        <f t="shared" si="11"/>
        <v>47.31</v>
      </c>
      <c r="W227" s="30"/>
      <c r="X227" s="31">
        <v>72</v>
      </c>
      <c r="Y227" s="31"/>
      <c r="Z227" s="31"/>
    </row>
    <row r="228" spans="1:26" ht="22.5" customHeight="1">
      <c r="A228" s="32" t="s">
        <v>104</v>
      </c>
      <c r="B228" s="33" t="s">
        <v>629</v>
      </c>
      <c r="C228" s="33" t="s">
        <v>95</v>
      </c>
      <c r="D228" s="24" t="s">
        <v>630</v>
      </c>
      <c r="E228" s="39" t="s">
        <v>50</v>
      </c>
      <c r="F228" s="35" t="s">
        <v>38</v>
      </c>
      <c r="G228" s="35" t="s">
        <v>38</v>
      </c>
      <c r="H228" s="35" t="s">
        <v>38</v>
      </c>
      <c r="I228" s="35" t="s">
        <v>38</v>
      </c>
      <c r="J228" s="35" t="s">
        <v>38</v>
      </c>
      <c r="K228" s="35" t="s">
        <v>38</v>
      </c>
      <c r="L228" s="31" t="s">
        <v>39</v>
      </c>
      <c r="M228" s="31"/>
      <c r="N228" s="31"/>
      <c r="O228" s="31">
        <v>10</v>
      </c>
      <c r="P228" s="31">
        <f t="shared" si="9"/>
        <v>10</v>
      </c>
      <c r="Q228" s="31">
        <v>6</v>
      </c>
      <c r="R228" s="31">
        <v>5.5</v>
      </c>
      <c r="S228" s="31">
        <v>4</v>
      </c>
      <c r="T228" s="31">
        <f t="shared" si="10"/>
        <v>37</v>
      </c>
      <c r="U228" s="31"/>
      <c r="V228" s="48">
        <f t="shared" si="11"/>
        <v>47</v>
      </c>
      <c r="W228" s="31"/>
      <c r="X228" s="31">
        <v>108</v>
      </c>
      <c r="Y228" s="31"/>
      <c r="Z228" s="31"/>
    </row>
    <row r="229" spans="1:26" ht="23.25" customHeight="1">
      <c r="A229" s="32">
        <v>81</v>
      </c>
      <c r="B229" s="33" t="s">
        <v>631</v>
      </c>
      <c r="C229" s="33" t="s">
        <v>130</v>
      </c>
      <c r="D229" s="24" t="s">
        <v>632</v>
      </c>
      <c r="E229" s="39" t="s">
        <v>50</v>
      </c>
      <c r="F229" s="35" t="s">
        <v>38</v>
      </c>
      <c r="G229" s="35" t="s">
        <v>38</v>
      </c>
      <c r="H229" s="35" t="s">
        <v>38</v>
      </c>
      <c r="I229" s="35" t="s">
        <v>38</v>
      </c>
      <c r="J229" s="35" t="s">
        <v>38</v>
      </c>
      <c r="K229" s="35" t="s">
        <v>38</v>
      </c>
      <c r="L229" s="31" t="s">
        <v>39</v>
      </c>
      <c r="M229" s="30"/>
      <c r="N229" s="31"/>
      <c r="O229" s="31">
        <v>10</v>
      </c>
      <c r="P229" s="36">
        <f t="shared" si="9"/>
        <v>10</v>
      </c>
      <c r="Q229" s="31">
        <v>6</v>
      </c>
      <c r="R229" s="31">
        <v>5.5</v>
      </c>
      <c r="S229" s="39">
        <v>4</v>
      </c>
      <c r="T229" s="36">
        <f t="shared" si="10"/>
        <v>37</v>
      </c>
      <c r="U229" s="31"/>
      <c r="V229" s="38">
        <f t="shared" si="11"/>
        <v>47</v>
      </c>
      <c r="W229" s="30"/>
      <c r="X229" s="31">
        <v>108</v>
      </c>
      <c r="Y229" s="31"/>
      <c r="Z229" s="31"/>
    </row>
    <row r="230" spans="1:26" ht="15">
      <c r="A230" s="32">
        <v>101</v>
      </c>
      <c r="B230" s="33" t="s">
        <v>633</v>
      </c>
      <c r="C230" s="33" t="s">
        <v>211</v>
      </c>
      <c r="D230" s="24" t="s">
        <v>634</v>
      </c>
      <c r="E230" s="39">
        <v>4</v>
      </c>
      <c r="F230" s="35" t="s">
        <v>38</v>
      </c>
      <c r="G230" s="35" t="s">
        <v>38</v>
      </c>
      <c r="H230" s="35" t="s">
        <v>38</v>
      </c>
      <c r="I230" s="35" t="s">
        <v>38</v>
      </c>
      <c r="J230" s="35" t="s">
        <v>38</v>
      </c>
      <c r="K230" s="35" t="s">
        <v>38</v>
      </c>
      <c r="L230" s="31" t="s">
        <v>39</v>
      </c>
      <c r="M230" s="31"/>
      <c r="N230" s="31"/>
      <c r="O230" s="31">
        <v>10</v>
      </c>
      <c r="P230" s="31">
        <f t="shared" si="9"/>
        <v>10</v>
      </c>
      <c r="Q230" s="31">
        <v>6</v>
      </c>
      <c r="R230" s="31">
        <v>5.5</v>
      </c>
      <c r="S230" s="39">
        <v>4</v>
      </c>
      <c r="T230" s="31">
        <f t="shared" si="10"/>
        <v>37</v>
      </c>
      <c r="U230" s="31"/>
      <c r="V230" s="48">
        <f t="shared" si="11"/>
        <v>47</v>
      </c>
      <c r="W230" s="31"/>
      <c r="X230" s="31">
        <v>108</v>
      </c>
      <c r="Y230" s="31"/>
      <c r="Z230" s="31"/>
    </row>
    <row r="231" spans="1:26" ht="15">
      <c r="A231" s="32">
        <v>211</v>
      </c>
      <c r="B231" s="33" t="s">
        <v>635</v>
      </c>
      <c r="C231" s="33" t="s">
        <v>54</v>
      </c>
      <c r="D231" s="24" t="s">
        <v>636</v>
      </c>
      <c r="E231" s="39">
        <v>3</v>
      </c>
      <c r="F231" s="35" t="s">
        <v>38</v>
      </c>
      <c r="G231" s="35" t="s">
        <v>38</v>
      </c>
      <c r="H231" s="35" t="s">
        <v>38</v>
      </c>
      <c r="I231" s="35" t="s">
        <v>38</v>
      </c>
      <c r="J231" s="35" t="s">
        <v>38</v>
      </c>
      <c r="K231" s="35" t="s">
        <v>38</v>
      </c>
      <c r="L231" s="31" t="s">
        <v>39</v>
      </c>
      <c r="M231" s="30"/>
      <c r="N231" s="31"/>
      <c r="O231" s="31">
        <v>10</v>
      </c>
      <c r="P231" s="36">
        <f t="shared" si="9"/>
        <v>10</v>
      </c>
      <c r="Q231" s="31">
        <v>6</v>
      </c>
      <c r="R231" s="31">
        <v>5.5</v>
      </c>
      <c r="S231" s="39">
        <v>3</v>
      </c>
      <c r="T231" s="36">
        <f t="shared" si="10"/>
        <v>36</v>
      </c>
      <c r="U231" s="31"/>
      <c r="V231" s="38">
        <f t="shared" si="11"/>
        <v>46</v>
      </c>
      <c r="W231" s="30"/>
      <c r="X231" s="31">
        <v>90</v>
      </c>
      <c r="Y231" s="31"/>
      <c r="Z231" s="31"/>
    </row>
    <row r="232" spans="1:26" ht="15">
      <c r="A232" s="32">
        <v>79</v>
      </c>
      <c r="B232" s="33" t="s">
        <v>111</v>
      </c>
      <c r="C232" s="33" t="s">
        <v>95</v>
      </c>
      <c r="D232" s="24" t="s">
        <v>112</v>
      </c>
      <c r="E232" s="39">
        <v>2</v>
      </c>
      <c r="F232" s="35" t="s">
        <v>38</v>
      </c>
      <c r="G232" s="35" t="s">
        <v>38</v>
      </c>
      <c r="H232" s="35" t="s">
        <v>38</v>
      </c>
      <c r="I232" s="35" t="s">
        <v>38</v>
      </c>
      <c r="J232" s="35" t="s">
        <v>38</v>
      </c>
      <c r="K232" s="35" t="s">
        <v>38</v>
      </c>
      <c r="L232" s="31" t="s">
        <v>39</v>
      </c>
      <c r="M232" s="30"/>
      <c r="N232" s="31"/>
      <c r="O232" s="31">
        <v>10</v>
      </c>
      <c r="P232" s="36">
        <f t="shared" si="9"/>
        <v>10</v>
      </c>
      <c r="Q232" s="31">
        <v>6.1</v>
      </c>
      <c r="R232" s="31">
        <v>5.5</v>
      </c>
      <c r="S232" s="39">
        <v>2</v>
      </c>
      <c r="T232" s="36">
        <f t="shared" si="10"/>
        <v>35.55</v>
      </c>
      <c r="U232" s="31"/>
      <c r="V232" s="38">
        <f t="shared" si="11"/>
        <v>45.55</v>
      </c>
      <c r="W232" s="30"/>
      <c r="X232" s="31">
        <v>72</v>
      </c>
      <c r="Y232" s="31"/>
      <c r="Z232" s="31"/>
    </row>
    <row r="233" spans="1:26" ht="15">
      <c r="A233" s="32">
        <v>6</v>
      </c>
      <c r="B233" s="33" t="s">
        <v>637</v>
      </c>
      <c r="C233" s="33" t="s">
        <v>296</v>
      </c>
      <c r="D233" s="24" t="s">
        <v>638</v>
      </c>
      <c r="E233" s="34">
        <v>2</v>
      </c>
      <c r="F233" s="35" t="s">
        <v>38</v>
      </c>
      <c r="G233" s="35" t="s">
        <v>38</v>
      </c>
      <c r="H233" s="35" t="s">
        <v>38</v>
      </c>
      <c r="I233" s="35" t="s">
        <v>38</v>
      </c>
      <c r="J233" s="35" t="s">
        <v>38</v>
      </c>
      <c r="K233" s="35" t="s">
        <v>38</v>
      </c>
      <c r="L233" s="31" t="s">
        <v>39</v>
      </c>
      <c r="M233" s="30"/>
      <c r="N233" s="31"/>
      <c r="O233" s="31">
        <v>10</v>
      </c>
      <c r="P233" s="36">
        <f t="shared" si="9"/>
        <v>10</v>
      </c>
      <c r="Q233" s="31">
        <v>6</v>
      </c>
      <c r="R233" s="31">
        <v>5.5</v>
      </c>
      <c r="S233" s="34">
        <v>2</v>
      </c>
      <c r="T233" s="36">
        <f t="shared" si="10"/>
        <v>35</v>
      </c>
      <c r="U233" s="37"/>
      <c r="V233" s="38">
        <f t="shared" si="11"/>
        <v>45</v>
      </c>
      <c r="W233" s="30"/>
      <c r="X233" s="31">
        <v>72</v>
      </c>
      <c r="Y233" s="31"/>
      <c r="Z233" s="31"/>
    </row>
    <row r="234" spans="1:26" ht="15">
      <c r="A234" s="32">
        <v>181</v>
      </c>
      <c r="B234" s="33" t="s">
        <v>208</v>
      </c>
      <c r="C234" s="33" t="s">
        <v>209</v>
      </c>
      <c r="D234" s="24" t="s">
        <v>210</v>
      </c>
      <c r="E234" s="39">
        <v>2</v>
      </c>
      <c r="F234" s="35" t="s">
        <v>38</v>
      </c>
      <c r="G234" s="35" t="s">
        <v>38</v>
      </c>
      <c r="H234" s="35" t="s">
        <v>38</v>
      </c>
      <c r="I234" s="35" t="s">
        <v>38</v>
      </c>
      <c r="J234" s="35" t="s">
        <v>38</v>
      </c>
      <c r="K234" s="35" t="s">
        <v>38</v>
      </c>
      <c r="L234" s="31" t="s">
        <v>39</v>
      </c>
      <c r="M234" s="30"/>
      <c r="N234" s="31"/>
      <c r="O234" s="31">
        <v>10</v>
      </c>
      <c r="P234" s="36">
        <f t="shared" si="9"/>
        <v>10</v>
      </c>
      <c r="Q234" s="31">
        <v>6</v>
      </c>
      <c r="R234" s="31">
        <v>5.5</v>
      </c>
      <c r="S234" s="39">
        <v>2</v>
      </c>
      <c r="T234" s="36">
        <f t="shared" si="10"/>
        <v>35</v>
      </c>
      <c r="U234" s="31"/>
      <c r="V234" s="38">
        <f t="shared" si="11"/>
        <v>45</v>
      </c>
      <c r="W234" s="30"/>
      <c r="X234" s="31">
        <v>72</v>
      </c>
      <c r="Y234" s="31"/>
      <c r="Z234" s="31"/>
    </row>
    <row r="235" spans="1:26" ht="15">
      <c r="A235" s="32">
        <v>191</v>
      </c>
      <c r="B235" s="33" t="s">
        <v>258</v>
      </c>
      <c r="C235" s="33" t="s">
        <v>46</v>
      </c>
      <c r="D235" s="24" t="s">
        <v>259</v>
      </c>
      <c r="E235" s="39">
        <v>2</v>
      </c>
      <c r="F235" s="35" t="s">
        <v>38</v>
      </c>
      <c r="G235" s="35" t="s">
        <v>38</v>
      </c>
      <c r="H235" s="35" t="s">
        <v>38</v>
      </c>
      <c r="I235" s="35" t="s">
        <v>38</v>
      </c>
      <c r="J235" s="35" t="s">
        <v>38</v>
      </c>
      <c r="K235" s="35" t="s">
        <v>38</v>
      </c>
      <c r="L235" s="31" t="s">
        <v>39</v>
      </c>
      <c r="M235" s="30"/>
      <c r="N235" s="31"/>
      <c r="O235" s="31">
        <v>10</v>
      </c>
      <c r="P235" s="36">
        <f t="shared" si="9"/>
        <v>10</v>
      </c>
      <c r="Q235" s="31">
        <v>6</v>
      </c>
      <c r="R235" s="31">
        <v>5.5</v>
      </c>
      <c r="S235" s="39">
        <v>2</v>
      </c>
      <c r="T235" s="36">
        <f t="shared" si="10"/>
        <v>35</v>
      </c>
      <c r="U235" s="31"/>
      <c r="V235" s="38">
        <f t="shared" si="11"/>
        <v>45</v>
      </c>
      <c r="W235" s="30"/>
      <c r="X235" s="31">
        <v>72</v>
      </c>
      <c r="Y235" s="31"/>
      <c r="Z235" s="31"/>
    </row>
    <row r="236" spans="1:26" ht="15">
      <c r="A236" s="53">
        <v>233</v>
      </c>
      <c r="B236" s="40" t="s">
        <v>281</v>
      </c>
      <c r="C236" s="33" t="s">
        <v>180</v>
      </c>
      <c r="D236" s="41">
        <v>3012996158992</v>
      </c>
      <c r="E236" s="54">
        <v>2</v>
      </c>
      <c r="F236" s="58" t="s">
        <v>38</v>
      </c>
      <c r="G236" s="58" t="s">
        <v>38</v>
      </c>
      <c r="H236" s="35" t="s">
        <v>38</v>
      </c>
      <c r="I236" s="35" t="s">
        <v>38</v>
      </c>
      <c r="J236" s="35" t="s">
        <v>38</v>
      </c>
      <c r="K236" s="35" t="s">
        <v>38</v>
      </c>
      <c r="L236" s="35" t="s">
        <v>39</v>
      </c>
      <c r="M236" s="31"/>
      <c r="N236" s="31"/>
      <c r="O236" s="31">
        <v>10</v>
      </c>
      <c r="P236" s="36">
        <f t="shared" si="9"/>
        <v>10</v>
      </c>
      <c r="Q236" s="31">
        <v>6</v>
      </c>
      <c r="R236" s="31">
        <v>5.5</v>
      </c>
      <c r="S236" s="54">
        <v>2</v>
      </c>
      <c r="T236" s="56">
        <f t="shared" si="10"/>
        <v>35</v>
      </c>
      <c r="U236" s="31"/>
      <c r="V236" s="57">
        <f t="shared" si="11"/>
        <v>45</v>
      </c>
      <c r="W236" s="30"/>
      <c r="X236" s="31">
        <v>72</v>
      </c>
      <c r="Y236" s="31"/>
      <c r="Z236" s="31"/>
    </row>
    <row r="237" spans="1:26" ht="15">
      <c r="A237" s="32">
        <v>4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5">
      <c r="A238" s="59"/>
      <c r="B238" s="60"/>
      <c r="C238" s="42"/>
      <c r="D238" s="52"/>
      <c r="E238" s="61"/>
      <c r="F238" s="62"/>
      <c r="G238" s="62"/>
      <c r="H238" s="44"/>
      <c r="I238" s="44"/>
      <c r="J238" s="44"/>
      <c r="K238" s="44"/>
      <c r="L238" s="44"/>
      <c r="M238" s="45"/>
      <c r="N238" s="45"/>
      <c r="O238" s="45"/>
      <c r="P238" s="45"/>
      <c r="Q238" s="45"/>
      <c r="R238" s="45"/>
      <c r="S238" s="61"/>
      <c r="T238" s="63"/>
      <c r="U238" s="45"/>
      <c r="V238" s="63"/>
      <c r="W238" s="30"/>
      <c r="X238" s="31"/>
      <c r="Y238" s="31"/>
      <c r="Z238" s="31"/>
    </row>
    <row r="239" spans="1:26" ht="15">
      <c r="A239" s="64">
        <v>1</v>
      </c>
      <c r="B239" s="65" t="s">
        <v>258</v>
      </c>
      <c r="C239" s="66"/>
      <c r="D239" s="67"/>
      <c r="E239" s="68"/>
      <c r="F239" s="69"/>
      <c r="G239" s="69"/>
      <c r="H239" s="70"/>
      <c r="I239" s="70"/>
      <c r="J239" s="70"/>
      <c r="K239" s="70"/>
      <c r="L239" s="70"/>
      <c r="M239" s="71"/>
      <c r="N239" s="71"/>
      <c r="O239" s="71"/>
      <c r="P239" s="71"/>
      <c r="Q239" s="71"/>
      <c r="R239" s="71"/>
      <c r="S239" s="68"/>
      <c r="T239" s="72"/>
      <c r="U239" s="71"/>
      <c r="V239" s="72"/>
      <c r="W239" s="73"/>
      <c r="X239" s="31"/>
      <c r="Y239" s="31"/>
      <c r="Z239" s="31"/>
    </row>
    <row r="240" spans="1:26" ht="15">
      <c r="A240" s="64">
        <v>2</v>
      </c>
      <c r="B240" s="65"/>
      <c r="C240" s="66"/>
      <c r="D240" s="67"/>
      <c r="E240" s="68"/>
      <c r="F240" s="69"/>
      <c r="G240" s="69"/>
      <c r="H240" s="70"/>
      <c r="I240" s="70"/>
      <c r="J240" s="70"/>
      <c r="K240" s="70"/>
      <c r="L240" s="70"/>
      <c r="M240" s="71"/>
      <c r="N240" s="71"/>
      <c r="O240" s="71"/>
      <c r="P240" s="71"/>
      <c r="Q240" s="71"/>
      <c r="R240" s="71"/>
      <c r="S240" s="68"/>
      <c r="T240" s="72"/>
      <c r="U240" s="71"/>
      <c r="V240" s="72"/>
      <c r="W240" s="73"/>
      <c r="X240" s="31"/>
      <c r="Y240" s="31"/>
      <c r="Z240" s="31"/>
    </row>
    <row r="241" spans="1:26" ht="15">
      <c r="A241" s="64">
        <v>3</v>
      </c>
      <c r="B241" s="65"/>
      <c r="C241" s="66"/>
      <c r="D241" s="67"/>
      <c r="E241" s="68"/>
      <c r="F241" s="69"/>
      <c r="G241" s="69"/>
      <c r="H241" s="70"/>
      <c r="I241" s="70"/>
      <c r="J241" s="70"/>
      <c r="K241" s="70"/>
      <c r="L241" s="70"/>
      <c r="M241" s="71"/>
      <c r="N241" s="71"/>
      <c r="O241" s="71"/>
      <c r="P241" s="71"/>
      <c r="Q241" s="71"/>
      <c r="R241" s="71"/>
      <c r="S241" s="68"/>
      <c r="T241" s="72"/>
      <c r="U241" s="71"/>
      <c r="V241" s="72"/>
      <c r="W241" s="73"/>
      <c r="X241" s="31"/>
      <c r="Y241" s="31"/>
      <c r="Z241" s="31"/>
    </row>
    <row r="242" spans="1:26" ht="15">
      <c r="A242" s="64"/>
      <c r="B242" s="65"/>
      <c r="C242" s="66"/>
      <c r="D242" s="67"/>
      <c r="E242" s="68"/>
      <c r="F242" s="69"/>
      <c r="G242" s="69"/>
      <c r="H242" s="70"/>
      <c r="I242" s="70"/>
      <c r="J242" s="70"/>
      <c r="K242" s="70"/>
      <c r="L242" s="70"/>
      <c r="M242" s="71"/>
      <c r="N242" s="71"/>
      <c r="O242" s="71"/>
      <c r="P242" s="71"/>
      <c r="Q242" s="71"/>
      <c r="R242" s="71"/>
      <c r="S242" s="68"/>
      <c r="T242" s="72"/>
      <c r="U242" s="71"/>
      <c r="V242" s="72"/>
      <c r="W242" s="73"/>
      <c r="X242" s="31"/>
      <c r="Y242" s="31"/>
      <c r="Z242" s="31"/>
    </row>
    <row r="243" spans="1:26" ht="15">
      <c r="A243" s="64"/>
      <c r="B243" s="65"/>
      <c r="C243" s="66"/>
      <c r="D243" s="67"/>
      <c r="E243" s="68"/>
      <c r="F243" s="69"/>
      <c r="G243" s="69"/>
      <c r="H243" s="70"/>
      <c r="I243" s="70"/>
      <c r="J243" s="70"/>
      <c r="K243" s="70"/>
      <c r="L243" s="70"/>
      <c r="M243" s="71"/>
      <c r="N243" s="71"/>
      <c r="O243" s="71"/>
      <c r="P243" s="71"/>
      <c r="Q243" s="71"/>
      <c r="R243" s="71"/>
      <c r="S243" s="68"/>
      <c r="T243" s="72"/>
      <c r="U243" s="71"/>
      <c r="V243" s="72"/>
      <c r="W243" s="73"/>
      <c r="X243" s="31"/>
      <c r="Y243" s="31"/>
      <c r="Z243" s="31"/>
    </row>
    <row r="244" spans="1:23" ht="15">
      <c r="A244" s="74" t="s">
        <v>30</v>
      </c>
      <c r="B244" s="66"/>
      <c r="C244" s="66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2"/>
      <c r="U244" s="71"/>
      <c r="V244" s="72"/>
      <c r="W244" s="3"/>
    </row>
    <row r="245" spans="1:23" ht="15">
      <c r="A245" s="74" t="s">
        <v>31</v>
      </c>
      <c r="B245" s="66"/>
      <c r="C245" s="66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2"/>
      <c r="U245" s="71"/>
      <c r="V245" s="72"/>
      <c r="W245" s="3"/>
    </row>
    <row r="246" spans="1:23" ht="15">
      <c r="A246" s="74" t="s">
        <v>384</v>
      </c>
      <c r="B246" s="66"/>
      <c r="C246" s="66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2"/>
      <c r="U246" s="71"/>
      <c r="V246" s="72"/>
      <c r="W246" s="3"/>
    </row>
    <row r="247" spans="1:23" ht="15">
      <c r="A247" s="74" t="s">
        <v>385</v>
      </c>
      <c r="B247" s="66"/>
      <c r="C247" s="66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2"/>
      <c r="U247" s="71"/>
      <c r="V247" s="72"/>
      <c r="W247" s="3"/>
    </row>
    <row r="248" spans="1:23" ht="15">
      <c r="A248" s="74" t="s">
        <v>386</v>
      </c>
      <c r="B248" s="66"/>
      <c r="C248" s="66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2"/>
      <c r="U248" s="71"/>
      <c r="V248" s="72"/>
      <c r="W248" s="3"/>
    </row>
    <row r="249" spans="1:23" ht="15">
      <c r="A249" s="74" t="s">
        <v>387</v>
      </c>
      <c r="B249" s="66"/>
      <c r="C249" s="66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2"/>
      <c r="U249" s="71"/>
      <c r="V249" s="72"/>
      <c r="W249" s="3"/>
    </row>
    <row r="250" spans="1:23" ht="15">
      <c r="A250" s="74" t="s">
        <v>388</v>
      </c>
      <c r="B250" s="66"/>
      <c r="C250" s="66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2"/>
      <c r="U250" s="71"/>
      <c r="V250" s="72"/>
      <c r="W250" s="3"/>
    </row>
    <row r="251" spans="1:23" ht="15">
      <c r="A251" s="74" t="s">
        <v>389</v>
      </c>
      <c r="B251" s="66"/>
      <c r="C251" s="66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2"/>
      <c r="U251" s="71"/>
      <c r="V251" s="72"/>
      <c r="W251" s="3"/>
    </row>
    <row r="252" spans="1:23" ht="15">
      <c r="A252" s="74" t="s">
        <v>390</v>
      </c>
      <c r="B252" s="66"/>
      <c r="C252" s="66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2"/>
      <c r="U252" s="71"/>
      <c r="V252" s="72"/>
      <c r="W252" s="3"/>
    </row>
    <row r="253" spans="1:23" ht="15">
      <c r="A253" s="74" t="s">
        <v>391</v>
      </c>
      <c r="B253" s="66"/>
      <c r="C253" s="66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2"/>
      <c r="U253" s="71"/>
      <c r="V253" s="72"/>
      <c r="W253" s="3"/>
    </row>
    <row r="254" spans="1:23" ht="15">
      <c r="A254" s="74" t="s">
        <v>392</v>
      </c>
      <c r="B254" s="66"/>
      <c r="C254" s="66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2"/>
      <c r="U254" s="71"/>
      <c r="V254" s="72"/>
      <c r="W254" s="3"/>
    </row>
    <row r="255" spans="1:23" ht="15">
      <c r="A255" s="74" t="s">
        <v>393</v>
      </c>
      <c r="B255" s="66"/>
      <c r="C255" s="66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2"/>
      <c r="U255" s="71"/>
      <c r="V255" s="72"/>
      <c r="W255" s="3"/>
    </row>
    <row r="256" spans="1:23" ht="15">
      <c r="A256" s="74" t="s">
        <v>394</v>
      </c>
      <c r="B256" s="66"/>
      <c r="C256" s="66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2"/>
      <c r="U256" s="71"/>
      <c r="V256" s="72"/>
      <c r="W256" s="3"/>
    </row>
    <row r="257" spans="1:23" ht="15">
      <c r="A257" s="74" t="s">
        <v>395</v>
      </c>
      <c r="B257" s="66"/>
      <c r="C257" s="66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2"/>
      <c r="U257" s="71"/>
      <c r="V257" s="72"/>
      <c r="W257" s="3"/>
    </row>
    <row r="258" spans="1:23" ht="15">
      <c r="A258" s="74" t="s">
        <v>396</v>
      </c>
      <c r="B258" s="66"/>
      <c r="C258" s="66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2"/>
      <c r="U258" s="71"/>
      <c r="V258" s="72"/>
      <c r="W258" s="3"/>
    </row>
    <row r="259" spans="1:23" ht="15">
      <c r="A259" s="74" t="s">
        <v>397</v>
      </c>
      <c r="B259" s="66"/>
      <c r="C259" s="66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2"/>
      <c r="U259" s="71"/>
      <c r="V259" s="72"/>
      <c r="W259" s="3"/>
    </row>
    <row r="260" spans="1:23" ht="15">
      <c r="A260" s="74"/>
      <c r="B260" s="66"/>
      <c r="C260" s="66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2"/>
      <c r="U260" s="71"/>
      <c r="V260" s="72"/>
      <c r="W260" s="3"/>
    </row>
    <row r="261" spans="1:23" ht="15">
      <c r="A261" s="74"/>
      <c r="B261" s="66" t="s">
        <v>639</v>
      </c>
      <c r="C261" s="66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2"/>
      <c r="U261" s="71"/>
      <c r="V261" s="72"/>
      <c r="W261" s="3"/>
    </row>
  </sheetData>
  <sheetProtection selectLockedCells="1" selectUnlockedCells="1"/>
  <autoFilter ref="A6:Z237"/>
  <mergeCells count="25">
    <mergeCell ref="W2:W4"/>
    <mergeCell ref="J2:J4"/>
    <mergeCell ref="Q3:T3"/>
    <mergeCell ref="O3:O4"/>
    <mergeCell ref="K2:L2"/>
    <mergeCell ref="O2:V2"/>
    <mergeCell ref="Y2:Y4"/>
    <mergeCell ref="K3:K4"/>
    <mergeCell ref="L3:L4"/>
    <mergeCell ref="M3:M4"/>
    <mergeCell ref="N3:N4"/>
    <mergeCell ref="I2:I4"/>
    <mergeCell ref="P3:P4"/>
    <mergeCell ref="U3:U4"/>
    <mergeCell ref="V3:V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6"/>
  <sheetViews>
    <sheetView zoomScalePageLayoutView="0" workbookViewId="0" topLeftCell="A94">
      <selection activeCell="P22" sqref="P22"/>
    </sheetView>
  </sheetViews>
  <sheetFormatPr defaultColWidth="9.140625" defaultRowHeight="15"/>
  <cols>
    <col min="1" max="1" width="4.00390625" style="1" customWidth="1"/>
    <col min="2" max="2" width="21.28125" style="2" customWidth="1"/>
    <col min="3" max="3" width="8.7109375" style="2" customWidth="1"/>
    <col min="4" max="4" width="14.28125" style="3" customWidth="1"/>
    <col min="5" max="5" width="8.8515625" style="3" customWidth="1"/>
    <col min="6" max="13" width="5.57421875" style="3" customWidth="1"/>
    <col min="14" max="14" width="4.7109375" style="3" customWidth="1"/>
    <col min="15" max="15" width="5.7109375" style="3" customWidth="1"/>
    <col min="16" max="16" width="7.00390625" style="4" customWidth="1"/>
    <col min="17" max="19" width="7.00390625" style="3" customWidth="1"/>
    <col min="20" max="20" width="8.140625" style="5" customWidth="1"/>
    <col min="21" max="21" width="7.00390625" style="3" customWidth="1"/>
    <col min="22" max="22" width="7.00390625" style="6" customWidth="1"/>
    <col min="23" max="23" width="9.140625" style="7" customWidth="1"/>
    <col min="24" max="26" width="9.140625" style="3" customWidth="1"/>
    <col min="27" max="16384" width="9.140625" style="8" customWidth="1"/>
  </cols>
  <sheetData>
    <row r="1" spans="1:22" ht="15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5" ht="22.5" customHeight="1">
      <c r="A2" s="175" t="s">
        <v>1</v>
      </c>
      <c r="B2" s="176" t="s">
        <v>2</v>
      </c>
      <c r="C2" s="176" t="s">
        <v>3</v>
      </c>
      <c r="D2" s="175" t="s">
        <v>4</v>
      </c>
      <c r="E2" s="175" t="s">
        <v>5</v>
      </c>
      <c r="F2" s="177" t="s">
        <v>6</v>
      </c>
      <c r="G2" s="177" t="s">
        <v>7</v>
      </c>
      <c r="H2" s="177" t="s">
        <v>8</v>
      </c>
      <c r="I2" s="177" t="s">
        <v>9</v>
      </c>
      <c r="J2" s="177" t="s">
        <v>10</v>
      </c>
      <c r="K2" s="183" t="s">
        <v>11</v>
      </c>
      <c r="L2" s="183"/>
      <c r="M2" s="11"/>
      <c r="N2" s="11"/>
      <c r="O2" s="182" t="s">
        <v>12</v>
      </c>
      <c r="P2" s="182"/>
      <c r="Q2" s="182"/>
      <c r="R2" s="182"/>
      <c r="S2" s="182"/>
      <c r="T2" s="182"/>
      <c r="U2" s="182"/>
      <c r="V2" s="182"/>
      <c r="W2" s="186" t="s">
        <v>13</v>
      </c>
      <c r="X2" s="185" t="s">
        <v>14</v>
      </c>
      <c r="Y2" s="177" t="s">
        <v>15</v>
      </c>
    </row>
    <row r="3" spans="1:25" ht="26.25" customHeight="1">
      <c r="A3" s="175"/>
      <c r="B3" s="176"/>
      <c r="C3" s="176"/>
      <c r="D3" s="175"/>
      <c r="E3" s="175"/>
      <c r="F3" s="177"/>
      <c r="G3" s="177"/>
      <c r="H3" s="177"/>
      <c r="I3" s="177"/>
      <c r="J3" s="177"/>
      <c r="K3" s="177" t="s">
        <v>16</v>
      </c>
      <c r="L3" s="177" t="s">
        <v>17</v>
      </c>
      <c r="M3" s="177" t="s">
        <v>18</v>
      </c>
      <c r="N3" s="177" t="s">
        <v>19</v>
      </c>
      <c r="O3" s="177" t="s">
        <v>20</v>
      </c>
      <c r="P3" s="178" t="s">
        <v>21</v>
      </c>
      <c r="Q3" s="181" t="s">
        <v>22</v>
      </c>
      <c r="R3" s="181"/>
      <c r="S3" s="181"/>
      <c r="T3" s="181"/>
      <c r="U3" s="177" t="s">
        <v>23</v>
      </c>
      <c r="V3" s="179" t="s">
        <v>24</v>
      </c>
      <c r="W3" s="186"/>
      <c r="X3" s="185"/>
      <c r="Y3" s="177"/>
    </row>
    <row r="4" spans="1:26" s="15" customFormat="1" ht="111.75" customHeight="1">
      <c r="A4" s="175"/>
      <c r="B4" s="176"/>
      <c r="C4" s="176"/>
      <c r="D4" s="175"/>
      <c r="E4" s="175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9" t="s">
        <v>25</v>
      </c>
      <c r="R4" s="9" t="s">
        <v>26</v>
      </c>
      <c r="S4" s="9" t="s">
        <v>27</v>
      </c>
      <c r="T4" s="13" t="s">
        <v>28</v>
      </c>
      <c r="U4" s="177"/>
      <c r="V4" s="179"/>
      <c r="W4" s="186"/>
      <c r="X4" s="185"/>
      <c r="Y4" s="177"/>
      <c r="Z4" s="3" t="s">
        <v>29</v>
      </c>
    </row>
    <row r="5" spans="1:26" ht="22.5" customHeight="1">
      <c r="A5" s="16">
        <v>1</v>
      </c>
      <c r="B5" s="17">
        <v>2</v>
      </c>
      <c r="C5" s="17">
        <v>3</v>
      </c>
      <c r="D5" s="16" t="s">
        <v>30</v>
      </c>
      <c r="E5" s="16" t="s">
        <v>31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8" t="s">
        <v>32</v>
      </c>
      <c r="Q5" s="10">
        <v>16</v>
      </c>
      <c r="R5" s="10">
        <v>17</v>
      </c>
      <c r="S5" s="10">
        <v>18</v>
      </c>
      <c r="T5" s="19" t="s">
        <v>33</v>
      </c>
      <c r="U5" s="10">
        <v>19</v>
      </c>
      <c r="V5" s="20" t="s">
        <v>34</v>
      </c>
      <c r="W5" s="85"/>
      <c r="X5" s="10"/>
      <c r="Y5" s="21"/>
      <c r="Z5" s="86"/>
    </row>
    <row r="6" spans="1:26" s="15" customFormat="1" ht="35.25" customHeight="1">
      <c r="A6" s="87" t="s">
        <v>640</v>
      </c>
      <c r="B6" s="88" t="s">
        <v>291</v>
      </c>
      <c r="C6" s="88" t="s">
        <v>252</v>
      </c>
      <c r="D6" s="89" t="s">
        <v>292</v>
      </c>
      <c r="E6" s="90">
        <v>2</v>
      </c>
      <c r="F6" s="91" t="s">
        <v>38</v>
      </c>
      <c r="G6" s="91" t="s">
        <v>38</v>
      </c>
      <c r="H6" s="91" t="s">
        <v>38</v>
      </c>
      <c r="I6" s="91" t="s">
        <v>38</v>
      </c>
      <c r="J6" s="91" t="s">
        <v>38</v>
      </c>
      <c r="K6" s="91" t="s">
        <v>38</v>
      </c>
      <c r="L6" s="92" t="s">
        <v>39</v>
      </c>
      <c r="M6" s="93"/>
      <c r="N6" s="92"/>
      <c r="O6" s="92">
        <v>20</v>
      </c>
      <c r="P6" s="94">
        <f aca="true" t="shared" si="0" ref="P6:P37">M6+N6+O6</f>
        <v>20</v>
      </c>
      <c r="Q6" s="92">
        <v>9.86</v>
      </c>
      <c r="R6" s="92">
        <v>5.5</v>
      </c>
      <c r="S6" s="90">
        <v>2</v>
      </c>
      <c r="T6" s="94">
        <f aca="true" t="shared" si="1" ref="T6:T37">Q6*R6+S6</f>
        <v>56.23</v>
      </c>
      <c r="U6" s="92"/>
      <c r="V6" s="95">
        <f aca="true" t="shared" si="2" ref="V6:V37">P6+T6</f>
        <v>76.22999999999999</v>
      </c>
      <c r="W6" s="7">
        <v>20</v>
      </c>
      <c r="X6" s="96">
        <v>86.4</v>
      </c>
      <c r="Y6" s="92"/>
      <c r="Z6" s="3"/>
    </row>
    <row r="7" spans="1:26" ht="22.5" customHeight="1">
      <c r="A7" s="22" t="s">
        <v>641</v>
      </c>
      <c r="B7" s="23" t="s">
        <v>108</v>
      </c>
      <c r="C7" s="23" t="s">
        <v>109</v>
      </c>
      <c r="D7" s="75" t="s">
        <v>110</v>
      </c>
      <c r="E7" s="76">
        <v>2</v>
      </c>
      <c r="F7" s="25" t="s">
        <v>38</v>
      </c>
      <c r="G7" s="25" t="s">
        <v>38</v>
      </c>
      <c r="H7" s="25" t="s">
        <v>38</v>
      </c>
      <c r="I7" s="25" t="s">
        <v>38</v>
      </c>
      <c r="J7" s="25" t="s">
        <v>38</v>
      </c>
      <c r="K7" s="25" t="s">
        <v>38</v>
      </c>
      <c r="L7" s="26" t="s">
        <v>39</v>
      </c>
      <c r="M7" s="77"/>
      <c r="N7" s="26">
        <v>5</v>
      </c>
      <c r="O7" s="26">
        <v>25</v>
      </c>
      <c r="P7" s="27">
        <f t="shared" si="0"/>
        <v>30</v>
      </c>
      <c r="Q7" s="26">
        <v>7.94</v>
      </c>
      <c r="R7" s="26">
        <v>5.5</v>
      </c>
      <c r="S7" s="76">
        <v>2</v>
      </c>
      <c r="T7" s="27">
        <f t="shared" si="1"/>
        <v>45.67</v>
      </c>
      <c r="U7" s="26"/>
      <c r="V7" s="29">
        <f t="shared" si="2"/>
        <v>75.67</v>
      </c>
      <c r="W7" s="30"/>
      <c r="X7" s="31">
        <v>72</v>
      </c>
      <c r="Y7" s="31"/>
      <c r="Z7" s="31"/>
    </row>
    <row r="8" spans="1:26" ht="22.5" customHeight="1">
      <c r="A8" s="87" t="s">
        <v>642</v>
      </c>
      <c r="B8" s="33" t="s">
        <v>306</v>
      </c>
      <c r="C8" s="33" t="s">
        <v>307</v>
      </c>
      <c r="D8" s="24" t="s">
        <v>308</v>
      </c>
      <c r="E8" s="39">
        <v>2</v>
      </c>
      <c r="F8" s="35" t="s">
        <v>38</v>
      </c>
      <c r="G8" s="35" t="s">
        <v>38</v>
      </c>
      <c r="H8" s="35" t="s">
        <v>38</v>
      </c>
      <c r="I8" s="35" t="s">
        <v>38</v>
      </c>
      <c r="J8" s="35" t="s">
        <v>38</v>
      </c>
      <c r="K8" s="35" t="s">
        <v>38</v>
      </c>
      <c r="L8" s="31" t="s">
        <v>39</v>
      </c>
      <c r="M8" s="30"/>
      <c r="N8" s="31">
        <v>5</v>
      </c>
      <c r="O8" s="31">
        <v>25</v>
      </c>
      <c r="P8" s="36">
        <f t="shared" si="0"/>
        <v>30</v>
      </c>
      <c r="Q8" s="31">
        <v>7.82</v>
      </c>
      <c r="R8" s="31">
        <v>5.5</v>
      </c>
      <c r="S8" s="39">
        <v>2</v>
      </c>
      <c r="T8" s="36">
        <f t="shared" si="1"/>
        <v>45.010000000000005</v>
      </c>
      <c r="U8" s="31"/>
      <c r="V8" s="38">
        <f t="shared" si="2"/>
        <v>75.01</v>
      </c>
      <c r="W8" s="30"/>
      <c r="X8" s="31">
        <v>72</v>
      </c>
      <c r="Y8" s="31"/>
      <c r="Z8" s="31"/>
    </row>
    <row r="9" spans="1:26" ht="22.5" customHeight="1">
      <c r="A9" s="22" t="s">
        <v>30</v>
      </c>
      <c r="B9" s="33" t="s">
        <v>437</v>
      </c>
      <c r="C9" s="33" t="s">
        <v>438</v>
      </c>
      <c r="D9" s="24" t="s">
        <v>439</v>
      </c>
      <c r="E9" s="39">
        <v>2</v>
      </c>
      <c r="F9" s="35" t="s">
        <v>38</v>
      </c>
      <c r="G9" s="35" t="s">
        <v>38</v>
      </c>
      <c r="H9" s="35" t="s">
        <v>38</v>
      </c>
      <c r="I9" s="35" t="s">
        <v>38</v>
      </c>
      <c r="J9" s="35" t="s">
        <v>38</v>
      </c>
      <c r="K9" s="35" t="s">
        <v>38</v>
      </c>
      <c r="L9" s="31" t="s">
        <v>39</v>
      </c>
      <c r="M9" s="30"/>
      <c r="N9" s="31"/>
      <c r="O9" s="31">
        <v>20</v>
      </c>
      <c r="P9" s="36">
        <f t="shared" si="0"/>
        <v>20</v>
      </c>
      <c r="Q9" s="31">
        <v>8.84</v>
      </c>
      <c r="R9" s="31">
        <v>5.5</v>
      </c>
      <c r="S9" s="39">
        <v>2</v>
      </c>
      <c r="T9" s="36">
        <f t="shared" si="1"/>
        <v>50.62</v>
      </c>
      <c r="U9" s="31"/>
      <c r="V9" s="38">
        <f t="shared" si="2"/>
        <v>70.62</v>
      </c>
      <c r="W9" s="30">
        <v>20</v>
      </c>
      <c r="X9" s="31">
        <v>86.4</v>
      </c>
      <c r="Y9" s="31"/>
      <c r="Z9" s="31"/>
    </row>
    <row r="10" spans="1:26" ht="22.5" customHeight="1">
      <c r="A10" s="87" t="s">
        <v>31</v>
      </c>
      <c r="B10" s="33" t="s">
        <v>170</v>
      </c>
      <c r="C10" s="33" t="s">
        <v>164</v>
      </c>
      <c r="D10" s="24" t="s">
        <v>165</v>
      </c>
      <c r="E10" s="39">
        <v>2</v>
      </c>
      <c r="F10" s="35" t="s">
        <v>38</v>
      </c>
      <c r="G10" s="35" t="s">
        <v>38</v>
      </c>
      <c r="H10" s="35" t="s">
        <v>38</v>
      </c>
      <c r="I10" s="35" t="s">
        <v>38</v>
      </c>
      <c r="J10" s="35" t="s">
        <v>38</v>
      </c>
      <c r="K10" s="35" t="s">
        <v>38</v>
      </c>
      <c r="L10" s="31" t="s">
        <v>39</v>
      </c>
      <c r="M10" s="30"/>
      <c r="N10" s="31"/>
      <c r="O10" s="31">
        <v>25</v>
      </c>
      <c r="P10" s="36">
        <f t="shared" si="0"/>
        <v>25</v>
      </c>
      <c r="Q10" s="31">
        <v>7.78</v>
      </c>
      <c r="R10" s="31">
        <v>5.5</v>
      </c>
      <c r="S10" s="39">
        <v>2</v>
      </c>
      <c r="T10" s="36">
        <f t="shared" si="1"/>
        <v>44.79</v>
      </c>
      <c r="U10" s="31"/>
      <c r="V10" s="38">
        <f t="shared" si="2"/>
        <v>69.78999999999999</v>
      </c>
      <c r="W10" s="30"/>
      <c r="X10" s="31">
        <v>72</v>
      </c>
      <c r="Y10" s="31"/>
      <c r="Z10" s="31"/>
    </row>
    <row r="11" spans="1:26" ht="22.5" customHeight="1">
      <c r="A11" s="22" t="s">
        <v>384</v>
      </c>
      <c r="B11" s="33" t="s">
        <v>244</v>
      </c>
      <c r="C11" s="33" t="s">
        <v>54</v>
      </c>
      <c r="D11" s="24" t="s">
        <v>245</v>
      </c>
      <c r="E11" s="39">
        <v>2</v>
      </c>
      <c r="F11" s="35" t="s">
        <v>38</v>
      </c>
      <c r="G11" s="35" t="s">
        <v>38</v>
      </c>
      <c r="H11" s="35" t="s">
        <v>38</v>
      </c>
      <c r="I11" s="35" t="s">
        <v>38</v>
      </c>
      <c r="J11" s="35" t="s">
        <v>38</v>
      </c>
      <c r="K11" s="35" t="s">
        <v>38</v>
      </c>
      <c r="L11" s="31" t="s">
        <v>39</v>
      </c>
      <c r="M11" s="30"/>
      <c r="N11" s="31"/>
      <c r="O11" s="31">
        <v>20</v>
      </c>
      <c r="P11" s="36">
        <f t="shared" si="0"/>
        <v>20</v>
      </c>
      <c r="Q11" s="31">
        <v>8.64</v>
      </c>
      <c r="R11" s="31">
        <v>5.5</v>
      </c>
      <c r="S11" s="39">
        <v>2</v>
      </c>
      <c r="T11" s="36">
        <f t="shared" si="1"/>
        <v>49.52</v>
      </c>
      <c r="U11" s="31"/>
      <c r="V11" s="38">
        <f t="shared" si="2"/>
        <v>69.52000000000001</v>
      </c>
      <c r="W11" s="30">
        <v>20</v>
      </c>
      <c r="X11" s="31">
        <v>86.4</v>
      </c>
      <c r="Y11" s="31"/>
      <c r="Z11" s="31"/>
    </row>
    <row r="12" spans="1:26" ht="22.5" customHeight="1">
      <c r="A12" s="87" t="s">
        <v>385</v>
      </c>
      <c r="B12" s="33" t="s">
        <v>453</v>
      </c>
      <c r="C12" s="33" t="s">
        <v>454</v>
      </c>
      <c r="D12" s="24" t="s">
        <v>455</v>
      </c>
      <c r="E12" s="39">
        <v>2</v>
      </c>
      <c r="F12" s="35" t="s">
        <v>38</v>
      </c>
      <c r="G12" s="35" t="s">
        <v>38</v>
      </c>
      <c r="H12" s="35" t="s">
        <v>38</v>
      </c>
      <c r="I12" s="35" t="s">
        <v>38</v>
      </c>
      <c r="J12" s="35" t="s">
        <v>38</v>
      </c>
      <c r="K12" s="35" t="s">
        <v>38</v>
      </c>
      <c r="L12" s="31" t="s">
        <v>39</v>
      </c>
      <c r="M12" s="30"/>
      <c r="N12" s="31"/>
      <c r="O12" s="31">
        <v>25</v>
      </c>
      <c r="P12" s="36">
        <f t="shared" si="0"/>
        <v>25</v>
      </c>
      <c r="Q12" s="31">
        <v>7.5</v>
      </c>
      <c r="R12" s="31">
        <v>5.5</v>
      </c>
      <c r="S12" s="39">
        <v>2</v>
      </c>
      <c r="T12" s="36">
        <f t="shared" si="1"/>
        <v>43.25</v>
      </c>
      <c r="U12" s="31"/>
      <c r="V12" s="38">
        <f t="shared" si="2"/>
        <v>68.25</v>
      </c>
      <c r="W12" s="30"/>
      <c r="X12" s="31">
        <v>72</v>
      </c>
      <c r="Y12" s="31"/>
      <c r="Z12" s="31"/>
    </row>
    <row r="13" spans="1:26" ht="43.5" customHeight="1">
      <c r="A13" s="22" t="s">
        <v>386</v>
      </c>
      <c r="B13" s="33" t="s">
        <v>456</v>
      </c>
      <c r="C13" s="33" t="s">
        <v>457</v>
      </c>
      <c r="D13" s="24" t="s">
        <v>458</v>
      </c>
      <c r="E13" s="39">
        <v>2</v>
      </c>
      <c r="F13" s="35" t="s">
        <v>38</v>
      </c>
      <c r="G13" s="35" t="s">
        <v>38</v>
      </c>
      <c r="H13" s="35" t="s">
        <v>38</v>
      </c>
      <c r="I13" s="35" t="s">
        <v>38</v>
      </c>
      <c r="J13" s="35" t="s">
        <v>38</v>
      </c>
      <c r="K13" s="35" t="s">
        <v>38</v>
      </c>
      <c r="L13" s="31" t="s">
        <v>39</v>
      </c>
      <c r="M13" s="30"/>
      <c r="N13" s="31"/>
      <c r="O13" s="31">
        <v>25</v>
      </c>
      <c r="P13" s="36">
        <f t="shared" si="0"/>
        <v>25</v>
      </c>
      <c r="Q13" s="31">
        <v>7.5</v>
      </c>
      <c r="R13" s="31">
        <v>5.5</v>
      </c>
      <c r="S13" s="39">
        <v>2</v>
      </c>
      <c r="T13" s="36">
        <f t="shared" si="1"/>
        <v>43.25</v>
      </c>
      <c r="U13" s="31"/>
      <c r="V13" s="38">
        <f t="shared" si="2"/>
        <v>68.25</v>
      </c>
      <c r="W13" s="30"/>
      <c r="X13" s="31">
        <v>72</v>
      </c>
      <c r="Y13" s="31"/>
      <c r="Z13" s="31"/>
    </row>
    <row r="14" spans="1:26" ht="22.5" customHeight="1">
      <c r="A14" s="87" t="s">
        <v>387</v>
      </c>
      <c r="B14" s="33" t="s">
        <v>370</v>
      </c>
      <c r="C14" s="33" t="s">
        <v>371</v>
      </c>
      <c r="D14" s="24" t="s">
        <v>372</v>
      </c>
      <c r="E14" s="39">
        <v>2</v>
      </c>
      <c r="F14" s="35" t="s">
        <v>38</v>
      </c>
      <c r="G14" s="35" t="s">
        <v>38</v>
      </c>
      <c r="H14" s="35" t="s">
        <v>38</v>
      </c>
      <c r="I14" s="35" t="s">
        <v>38</v>
      </c>
      <c r="J14" s="35" t="s">
        <v>38</v>
      </c>
      <c r="K14" s="35" t="s">
        <v>38</v>
      </c>
      <c r="L14" s="31" t="s">
        <v>39</v>
      </c>
      <c r="M14" s="30"/>
      <c r="N14" s="31"/>
      <c r="O14" s="31">
        <v>15</v>
      </c>
      <c r="P14" s="36">
        <f t="shared" si="0"/>
        <v>15</v>
      </c>
      <c r="Q14" s="31">
        <v>9.2</v>
      </c>
      <c r="R14" s="31">
        <v>5.5</v>
      </c>
      <c r="S14" s="39">
        <v>2</v>
      </c>
      <c r="T14" s="36">
        <f t="shared" si="1"/>
        <v>52.599999999999994</v>
      </c>
      <c r="U14" s="31"/>
      <c r="V14" s="38">
        <f t="shared" si="2"/>
        <v>67.6</v>
      </c>
      <c r="W14" s="30"/>
      <c r="X14" s="31">
        <v>72</v>
      </c>
      <c r="Y14" s="31"/>
      <c r="Z14" s="31"/>
    </row>
    <row r="15" spans="1:26" ht="22.5" customHeight="1">
      <c r="A15" s="22" t="s">
        <v>388</v>
      </c>
      <c r="B15" s="33" t="s">
        <v>166</v>
      </c>
      <c r="C15" s="33" t="s">
        <v>167</v>
      </c>
      <c r="D15" s="24" t="s">
        <v>466</v>
      </c>
      <c r="E15" s="39">
        <v>2</v>
      </c>
      <c r="F15" s="35" t="s">
        <v>38</v>
      </c>
      <c r="G15" s="35" t="s">
        <v>38</v>
      </c>
      <c r="H15" s="35" t="s">
        <v>38</v>
      </c>
      <c r="I15" s="35" t="s">
        <v>38</v>
      </c>
      <c r="J15" s="35" t="s">
        <v>38</v>
      </c>
      <c r="K15" s="35" t="s">
        <v>38</v>
      </c>
      <c r="L15" s="31" t="s">
        <v>39</v>
      </c>
      <c r="M15" s="30"/>
      <c r="N15" s="31"/>
      <c r="O15" s="31">
        <v>20</v>
      </c>
      <c r="P15" s="36">
        <f t="shared" si="0"/>
        <v>20</v>
      </c>
      <c r="Q15" s="31">
        <v>8.27</v>
      </c>
      <c r="R15" s="31">
        <v>5.5</v>
      </c>
      <c r="S15" s="39">
        <v>2</v>
      </c>
      <c r="T15" s="36">
        <f t="shared" si="1"/>
        <v>47.485</v>
      </c>
      <c r="U15" s="31"/>
      <c r="V15" s="38">
        <f t="shared" si="2"/>
        <v>67.485</v>
      </c>
      <c r="W15" s="30"/>
      <c r="X15" s="31">
        <v>72</v>
      </c>
      <c r="Y15" s="31"/>
      <c r="Z15" s="31"/>
    </row>
    <row r="16" spans="1:26" ht="22.5" customHeight="1">
      <c r="A16" s="87" t="s">
        <v>389</v>
      </c>
      <c r="B16" s="33" t="s">
        <v>246</v>
      </c>
      <c r="C16" s="33" t="s">
        <v>95</v>
      </c>
      <c r="D16" s="24" t="s">
        <v>247</v>
      </c>
      <c r="E16" s="39">
        <v>2</v>
      </c>
      <c r="F16" s="35" t="s">
        <v>38</v>
      </c>
      <c r="G16" s="35" t="s">
        <v>38</v>
      </c>
      <c r="H16" s="35" t="s">
        <v>38</v>
      </c>
      <c r="I16" s="35" t="s">
        <v>38</v>
      </c>
      <c r="J16" s="35" t="s">
        <v>38</v>
      </c>
      <c r="K16" s="35" t="s">
        <v>38</v>
      </c>
      <c r="L16" s="31" t="s">
        <v>39</v>
      </c>
      <c r="M16" s="30"/>
      <c r="N16" s="31"/>
      <c r="O16" s="31">
        <v>25</v>
      </c>
      <c r="P16" s="36">
        <f t="shared" si="0"/>
        <v>25</v>
      </c>
      <c r="Q16" s="31">
        <v>7.3</v>
      </c>
      <c r="R16" s="31">
        <v>5.5</v>
      </c>
      <c r="S16" s="39">
        <v>2</v>
      </c>
      <c r="T16" s="36">
        <f t="shared" si="1"/>
        <v>42.15</v>
      </c>
      <c r="U16" s="31"/>
      <c r="V16" s="38">
        <f t="shared" si="2"/>
        <v>67.15</v>
      </c>
      <c r="W16" s="30"/>
      <c r="X16" s="31">
        <v>72</v>
      </c>
      <c r="Y16" s="31"/>
      <c r="Z16" s="31"/>
    </row>
    <row r="17" spans="1:26" ht="22.5" customHeight="1">
      <c r="A17" s="22" t="s">
        <v>390</v>
      </c>
      <c r="B17" s="33" t="s">
        <v>473</v>
      </c>
      <c r="C17" s="33" t="s">
        <v>336</v>
      </c>
      <c r="D17" s="24" t="s">
        <v>474</v>
      </c>
      <c r="E17" s="39">
        <v>2</v>
      </c>
      <c r="F17" s="35" t="s">
        <v>38</v>
      </c>
      <c r="G17" s="35" t="s">
        <v>38</v>
      </c>
      <c r="H17" s="35" t="s">
        <v>38</v>
      </c>
      <c r="I17" s="35" t="s">
        <v>38</v>
      </c>
      <c r="J17" s="35" t="s">
        <v>38</v>
      </c>
      <c r="K17" s="35" t="s">
        <v>38</v>
      </c>
      <c r="L17" s="31" t="s">
        <v>39</v>
      </c>
      <c r="M17" s="30"/>
      <c r="N17" s="31"/>
      <c r="O17" s="31">
        <v>25</v>
      </c>
      <c r="P17" s="36">
        <f t="shared" si="0"/>
        <v>25</v>
      </c>
      <c r="Q17" s="31">
        <v>7.19</v>
      </c>
      <c r="R17" s="31">
        <v>5.5</v>
      </c>
      <c r="S17" s="39">
        <v>2</v>
      </c>
      <c r="T17" s="36">
        <f t="shared" si="1"/>
        <v>41.545</v>
      </c>
      <c r="U17" s="31"/>
      <c r="V17" s="38">
        <f t="shared" si="2"/>
        <v>66.545</v>
      </c>
      <c r="W17" s="30"/>
      <c r="X17" s="31">
        <v>72</v>
      </c>
      <c r="Y17" s="31"/>
      <c r="Z17" s="31"/>
    </row>
    <row r="18" spans="1:26" ht="22.5" customHeight="1">
      <c r="A18" s="87" t="s">
        <v>391</v>
      </c>
      <c r="B18" s="33" t="s">
        <v>282</v>
      </c>
      <c r="C18" s="33" t="s">
        <v>283</v>
      </c>
      <c r="D18" s="24" t="s">
        <v>284</v>
      </c>
      <c r="E18" s="39">
        <v>2</v>
      </c>
      <c r="F18" s="35" t="s">
        <v>38</v>
      </c>
      <c r="G18" s="35" t="s">
        <v>38</v>
      </c>
      <c r="H18" s="35" t="s">
        <v>38</v>
      </c>
      <c r="I18" s="35" t="s">
        <v>38</v>
      </c>
      <c r="J18" s="35" t="s">
        <v>38</v>
      </c>
      <c r="K18" s="35" t="s">
        <v>38</v>
      </c>
      <c r="L18" s="31" t="s">
        <v>39</v>
      </c>
      <c r="M18" s="30"/>
      <c r="N18" s="31"/>
      <c r="O18" s="31">
        <v>20</v>
      </c>
      <c r="P18" s="36">
        <f t="shared" si="0"/>
        <v>20</v>
      </c>
      <c r="Q18" s="31">
        <v>8.08</v>
      </c>
      <c r="R18" s="31">
        <v>5.5</v>
      </c>
      <c r="S18" s="39">
        <v>2</v>
      </c>
      <c r="T18" s="36">
        <f t="shared" si="1"/>
        <v>46.44</v>
      </c>
      <c r="U18" s="31"/>
      <c r="V18" s="38">
        <f t="shared" si="2"/>
        <v>66.44</v>
      </c>
      <c r="W18" s="30"/>
      <c r="X18" s="31">
        <v>72</v>
      </c>
      <c r="Y18" s="31"/>
      <c r="Z18" s="31"/>
    </row>
    <row r="19" spans="1:26" ht="22.5" customHeight="1">
      <c r="A19" s="22" t="s">
        <v>392</v>
      </c>
      <c r="B19" s="33" t="s">
        <v>338</v>
      </c>
      <c r="C19" s="33" t="s">
        <v>339</v>
      </c>
      <c r="D19" s="24" t="s">
        <v>340</v>
      </c>
      <c r="E19" s="39">
        <v>2</v>
      </c>
      <c r="F19" s="35" t="s">
        <v>38</v>
      </c>
      <c r="G19" s="35" t="s">
        <v>38</v>
      </c>
      <c r="H19" s="35" t="s">
        <v>38</v>
      </c>
      <c r="I19" s="35" t="s">
        <v>38</v>
      </c>
      <c r="J19" s="35" t="s">
        <v>38</v>
      </c>
      <c r="K19" s="35" t="s">
        <v>38</v>
      </c>
      <c r="L19" s="31" t="s">
        <v>39</v>
      </c>
      <c r="M19" s="30"/>
      <c r="N19" s="31"/>
      <c r="O19" s="31">
        <v>20</v>
      </c>
      <c r="P19" s="36">
        <f t="shared" si="0"/>
        <v>20</v>
      </c>
      <c r="Q19" s="31">
        <v>8</v>
      </c>
      <c r="R19" s="31">
        <v>5.5</v>
      </c>
      <c r="S19" s="39">
        <v>2</v>
      </c>
      <c r="T19" s="36">
        <f t="shared" si="1"/>
        <v>46</v>
      </c>
      <c r="U19" s="31"/>
      <c r="V19" s="38">
        <f t="shared" si="2"/>
        <v>66</v>
      </c>
      <c r="W19" s="30"/>
      <c r="X19" s="31">
        <v>72</v>
      </c>
      <c r="Y19" s="31"/>
      <c r="Z19" s="31"/>
    </row>
    <row r="20" spans="1:26" ht="22.5" customHeight="1">
      <c r="A20" s="87" t="s">
        <v>393</v>
      </c>
      <c r="B20" s="33" t="s">
        <v>43</v>
      </c>
      <c r="C20" s="33" t="s">
        <v>44</v>
      </c>
      <c r="D20" s="24" t="s">
        <v>45</v>
      </c>
      <c r="E20" s="39">
        <v>2</v>
      </c>
      <c r="F20" s="35" t="s">
        <v>38</v>
      </c>
      <c r="G20" s="35" t="s">
        <v>38</v>
      </c>
      <c r="H20" s="35" t="s">
        <v>38</v>
      </c>
      <c r="I20" s="35" t="s">
        <v>38</v>
      </c>
      <c r="J20" s="35" t="s">
        <v>38</v>
      </c>
      <c r="K20" s="35" t="s">
        <v>38</v>
      </c>
      <c r="L20" s="31" t="s">
        <v>39</v>
      </c>
      <c r="M20" s="30"/>
      <c r="N20" s="31"/>
      <c r="O20" s="31">
        <v>10</v>
      </c>
      <c r="P20" s="36">
        <f t="shared" si="0"/>
        <v>10</v>
      </c>
      <c r="Q20" s="31">
        <v>9.75</v>
      </c>
      <c r="R20" s="31">
        <v>5.5</v>
      </c>
      <c r="S20" s="39">
        <v>2</v>
      </c>
      <c r="T20" s="36">
        <f t="shared" si="1"/>
        <v>55.625</v>
      </c>
      <c r="U20" s="31"/>
      <c r="V20" s="38">
        <f t="shared" si="2"/>
        <v>65.625</v>
      </c>
      <c r="W20" s="30">
        <v>50</v>
      </c>
      <c r="X20" s="31">
        <v>120</v>
      </c>
      <c r="Y20" s="31"/>
      <c r="Z20" s="31"/>
    </row>
    <row r="21" spans="1:26" ht="22.5" customHeight="1">
      <c r="A21" s="22" t="s">
        <v>394</v>
      </c>
      <c r="B21" s="40" t="s">
        <v>91</v>
      </c>
      <c r="C21" s="33" t="s">
        <v>82</v>
      </c>
      <c r="D21" s="41" t="s">
        <v>92</v>
      </c>
      <c r="E21" s="54">
        <v>2</v>
      </c>
      <c r="F21" s="58" t="s">
        <v>38</v>
      </c>
      <c r="G21" s="58" t="s">
        <v>38</v>
      </c>
      <c r="H21" s="35" t="s">
        <v>38</v>
      </c>
      <c r="I21" s="35" t="s">
        <v>38</v>
      </c>
      <c r="J21" s="35" t="s">
        <v>38</v>
      </c>
      <c r="K21" s="35" t="s">
        <v>38</v>
      </c>
      <c r="L21" s="35" t="s">
        <v>39</v>
      </c>
      <c r="M21" s="31"/>
      <c r="N21" s="31"/>
      <c r="O21" s="31">
        <v>20</v>
      </c>
      <c r="P21" s="36">
        <f t="shared" si="0"/>
        <v>20</v>
      </c>
      <c r="Q21" s="31">
        <v>7.83</v>
      </c>
      <c r="R21" s="31">
        <v>5.5</v>
      </c>
      <c r="S21" s="54">
        <v>2</v>
      </c>
      <c r="T21" s="56">
        <f t="shared" si="1"/>
        <v>45.065</v>
      </c>
      <c r="U21" s="31"/>
      <c r="V21" s="57">
        <f t="shared" si="2"/>
        <v>65.065</v>
      </c>
      <c r="W21" s="30"/>
      <c r="X21" s="31">
        <v>72</v>
      </c>
      <c r="Y21" s="31"/>
      <c r="Z21" s="31"/>
    </row>
    <row r="22" spans="1:26" ht="22.5" customHeight="1">
      <c r="A22" s="87" t="s">
        <v>395</v>
      </c>
      <c r="B22" s="33" t="s">
        <v>493</v>
      </c>
      <c r="C22" s="33" t="s">
        <v>109</v>
      </c>
      <c r="D22" s="24" t="s">
        <v>494</v>
      </c>
      <c r="E22" s="39">
        <v>2</v>
      </c>
      <c r="F22" s="35" t="s">
        <v>38</v>
      </c>
      <c r="G22" s="35" t="s">
        <v>38</v>
      </c>
      <c r="H22" s="35" t="s">
        <v>38</v>
      </c>
      <c r="I22" s="35" t="s">
        <v>38</v>
      </c>
      <c r="J22" s="35" t="s">
        <v>38</v>
      </c>
      <c r="K22" s="35" t="s">
        <v>38</v>
      </c>
      <c r="L22" s="31" t="s">
        <v>39</v>
      </c>
      <c r="M22" s="30"/>
      <c r="N22" s="31"/>
      <c r="O22" s="31">
        <v>25</v>
      </c>
      <c r="P22" s="36">
        <f t="shared" si="0"/>
        <v>25</v>
      </c>
      <c r="Q22" s="31">
        <v>6.88</v>
      </c>
      <c r="R22" s="31">
        <v>5.5</v>
      </c>
      <c r="S22" s="39">
        <v>2</v>
      </c>
      <c r="T22" s="36">
        <f t="shared" si="1"/>
        <v>39.839999999999996</v>
      </c>
      <c r="U22" s="31"/>
      <c r="V22" s="38">
        <f t="shared" si="2"/>
        <v>64.84</v>
      </c>
      <c r="W22" s="30"/>
      <c r="X22" s="31">
        <v>72</v>
      </c>
      <c r="Y22" s="31"/>
      <c r="Z22" s="31"/>
    </row>
    <row r="23" spans="1:26" ht="22.5" customHeight="1">
      <c r="A23" s="22" t="s">
        <v>396</v>
      </c>
      <c r="B23" s="33" t="s">
        <v>495</v>
      </c>
      <c r="C23" s="33" t="s">
        <v>363</v>
      </c>
      <c r="D23" s="24" t="s">
        <v>496</v>
      </c>
      <c r="E23" s="39">
        <v>2</v>
      </c>
      <c r="F23" s="35" t="s">
        <v>38</v>
      </c>
      <c r="G23" s="35" t="s">
        <v>38</v>
      </c>
      <c r="H23" s="35" t="s">
        <v>38</v>
      </c>
      <c r="I23" s="35" t="s">
        <v>38</v>
      </c>
      <c r="J23" s="35" t="s">
        <v>38</v>
      </c>
      <c r="K23" s="35" t="s">
        <v>38</v>
      </c>
      <c r="L23" s="31" t="s">
        <v>39</v>
      </c>
      <c r="M23" s="30"/>
      <c r="N23" s="31"/>
      <c r="O23" s="31">
        <v>20</v>
      </c>
      <c r="P23" s="36">
        <f t="shared" si="0"/>
        <v>20</v>
      </c>
      <c r="Q23" s="31">
        <v>7.73</v>
      </c>
      <c r="R23" s="31">
        <v>5.5</v>
      </c>
      <c r="S23" s="39">
        <v>2</v>
      </c>
      <c r="T23" s="36">
        <f t="shared" si="1"/>
        <v>44.515</v>
      </c>
      <c r="U23" s="31"/>
      <c r="V23" s="38">
        <f t="shared" si="2"/>
        <v>64.515</v>
      </c>
      <c r="W23" s="30"/>
      <c r="X23" s="31">
        <v>72</v>
      </c>
      <c r="Y23" s="31"/>
      <c r="Z23" s="31"/>
    </row>
    <row r="24" spans="1:26" ht="22.5" customHeight="1">
      <c r="A24" s="87" t="s">
        <v>397</v>
      </c>
      <c r="B24" s="33" t="s">
        <v>141</v>
      </c>
      <c r="C24" s="33" t="s">
        <v>142</v>
      </c>
      <c r="D24" s="24" t="s">
        <v>143</v>
      </c>
      <c r="E24" s="39">
        <v>2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35" t="s">
        <v>38</v>
      </c>
      <c r="L24" s="31" t="s">
        <v>39</v>
      </c>
      <c r="M24" s="30"/>
      <c r="N24" s="31"/>
      <c r="O24" s="31">
        <v>20</v>
      </c>
      <c r="P24" s="36">
        <f t="shared" si="0"/>
        <v>20</v>
      </c>
      <c r="Q24" s="31">
        <v>7.7</v>
      </c>
      <c r="R24" s="31">
        <v>5.5</v>
      </c>
      <c r="S24" s="39">
        <v>2</v>
      </c>
      <c r="T24" s="36">
        <f t="shared" si="1"/>
        <v>44.35</v>
      </c>
      <c r="U24" s="31"/>
      <c r="V24" s="38">
        <f t="shared" si="2"/>
        <v>64.35</v>
      </c>
      <c r="W24" s="30"/>
      <c r="X24" s="31">
        <v>72</v>
      </c>
      <c r="Y24" s="31"/>
      <c r="Z24" s="31"/>
    </row>
    <row r="25" spans="1:26" ht="22.5" customHeight="1">
      <c r="A25" s="22" t="s">
        <v>398</v>
      </c>
      <c r="B25" s="33" t="s">
        <v>500</v>
      </c>
      <c r="C25" s="33" t="s">
        <v>501</v>
      </c>
      <c r="D25" s="24" t="s">
        <v>502</v>
      </c>
      <c r="E25" s="39">
        <v>2</v>
      </c>
      <c r="F25" s="35" t="s">
        <v>38</v>
      </c>
      <c r="G25" s="35" t="s">
        <v>38</v>
      </c>
      <c r="H25" s="35" t="s">
        <v>38</v>
      </c>
      <c r="I25" s="35" t="s">
        <v>38</v>
      </c>
      <c r="J25" s="35" t="s">
        <v>38</v>
      </c>
      <c r="K25" s="35" t="s">
        <v>38</v>
      </c>
      <c r="L25" s="31" t="s">
        <v>39</v>
      </c>
      <c r="M25" s="30"/>
      <c r="N25" s="31"/>
      <c r="O25" s="31">
        <v>25</v>
      </c>
      <c r="P25" s="36">
        <f t="shared" si="0"/>
        <v>25</v>
      </c>
      <c r="Q25" s="31">
        <v>6.78</v>
      </c>
      <c r="R25" s="31">
        <v>5.5</v>
      </c>
      <c r="S25" s="39">
        <v>2</v>
      </c>
      <c r="T25" s="36">
        <f t="shared" si="1"/>
        <v>39.29</v>
      </c>
      <c r="U25" s="31"/>
      <c r="V25" s="38">
        <f t="shared" si="2"/>
        <v>64.28999999999999</v>
      </c>
      <c r="W25" s="30"/>
      <c r="X25" s="31">
        <v>72</v>
      </c>
      <c r="Y25" s="31"/>
      <c r="Z25" s="31"/>
    </row>
    <row r="26" spans="1:26" ht="22.5" customHeight="1">
      <c r="A26" s="87" t="s">
        <v>399</v>
      </c>
      <c r="B26" s="33" t="s">
        <v>158</v>
      </c>
      <c r="C26" s="33" t="s">
        <v>159</v>
      </c>
      <c r="D26" s="24" t="s">
        <v>160</v>
      </c>
      <c r="E26" s="39">
        <v>2</v>
      </c>
      <c r="F26" s="35" t="s">
        <v>38</v>
      </c>
      <c r="G26" s="35" t="s">
        <v>38</v>
      </c>
      <c r="H26" s="35" t="s">
        <v>38</v>
      </c>
      <c r="I26" s="35" t="s">
        <v>38</v>
      </c>
      <c r="J26" s="35" t="s">
        <v>38</v>
      </c>
      <c r="K26" s="35" t="s">
        <v>38</v>
      </c>
      <c r="L26" s="31" t="s">
        <v>39</v>
      </c>
      <c r="M26" s="30"/>
      <c r="N26" s="31"/>
      <c r="O26" s="31">
        <v>25</v>
      </c>
      <c r="P26" s="36">
        <f t="shared" si="0"/>
        <v>25</v>
      </c>
      <c r="Q26" s="31">
        <v>6.75</v>
      </c>
      <c r="R26" s="31">
        <v>5.5</v>
      </c>
      <c r="S26" s="39">
        <v>2</v>
      </c>
      <c r="T26" s="36">
        <f t="shared" si="1"/>
        <v>39.125</v>
      </c>
      <c r="U26" s="31"/>
      <c r="V26" s="38">
        <f t="shared" si="2"/>
        <v>64.125</v>
      </c>
      <c r="W26" s="30"/>
      <c r="X26" s="31">
        <v>72</v>
      </c>
      <c r="Y26" s="31"/>
      <c r="Z26" s="31"/>
    </row>
    <row r="27" spans="1:26" ht="22.5" customHeight="1">
      <c r="A27" s="22" t="s">
        <v>400</v>
      </c>
      <c r="B27" s="33" t="s">
        <v>506</v>
      </c>
      <c r="C27" s="33" t="s">
        <v>507</v>
      </c>
      <c r="D27" s="24" t="s">
        <v>508</v>
      </c>
      <c r="E27" s="34">
        <v>2</v>
      </c>
      <c r="F27" s="35" t="s">
        <v>38</v>
      </c>
      <c r="G27" s="35" t="s">
        <v>38</v>
      </c>
      <c r="H27" s="35" t="s">
        <v>38</v>
      </c>
      <c r="I27" s="35" t="s">
        <v>38</v>
      </c>
      <c r="J27" s="35" t="s">
        <v>38</v>
      </c>
      <c r="K27" s="35" t="s">
        <v>38</v>
      </c>
      <c r="L27" s="31" t="s">
        <v>39</v>
      </c>
      <c r="M27" s="30"/>
      <c r="N27" s="31"/>
      <c r="O27" s="31">
        <v>15</v>
      </c>
      <c r="P27" s="36">
        <f t="shared" si="0"/>
        <v>15</v>
      </c>
      <c r="Q27" s="31">
        <v>8.5</v>
      </c>
      <c r="R27" s="31">
        <v>5.5</v>
      </c>
      <c r="S27" s="34">
        <v>2</v>
      </c>
      <c r="T27" s="36">
        <f t="shared" si="1"/>
        <v>48.75</v>
      </c>
      <c r="U27" s="37"/>
      <c r="V27" s="38">
        <f t="shared" si="2"/>
        <v>63.75</v>
      </c>
      <c r="W27" s="30"/>
      <c r="X27" s="31">
        <v>72</v>
      </c>
      <c r="Y27" s="31"/>
      <c r="Z27" s="31"/>
    </row>
    <row r="28" spans="1:26" ht="22.5" customHeight="1">
      <c r="A28" s="87" t="s">
        <v>643</v>
      </c>
      <c r="B28" s="33" t="s">
        <v>375</v>
      </c>
      <c r="C28" s="33" t="s">
        <v>376</v>
      </c>
      <c r="D28" s="24" t="s">
        <v>377</v>
      </c>
      <c r="E28" s="39">
        <v>2</v>
      </c>
      <c r="F28" s="35" t="s">
        <v>38</v>
      </c>
      <c r="G28" s="35" t="s">
        <v>38</v>
      </c>
      <c r="H28" s="35" t="s">
        <v>38</v>
      </c>
      <c r="I28" s="35" t="s">
        <v>38</v>
      </c>
      <c r="J28" s="35" t="s">
        <v>38</v>
      </c>
      <c r="K28" s="35" t="s">
        <v>38</v>
      </c>
      <c r="L28" s="31" t="s">
        <v>39</v>
      </c>
      <c r="M28" s="30"/>
      <c r="N28" s="31"/>
      <c r="O28" s="31">
        <v>10</v>
      </c>
      <c r="P28" s="36">
        <f t="shared" si="0"/>
        <v>10</v>
      </c>
      <c r="Q28" s="31">
        <v>9.36</v>
      </c>
      <c r="R28" s="31">
        <v>5.5</v>
      </c>
      <c r="S28" s="39">
        <v>2</v>
      </c>
      <c r="T28" s="36">
        <f t="shared" si="1"/>
        <v>53.48</v>
      </c>
      <c r="U28" s="31"/>
      <c r="V28" s="38">
        <f t="shared" si="2"/>
        <v>63.48</v>
      </c>
      <c r="W28" s="30">
        <v>20</v>
      </c>
      <c r="X28" s="31">
        <v>86.4</v>
      </c>
      <c r="Y28" s="31"/>
      <c r="Z28" s="31"/>
    </row>
    <row r="29" spans="1:26" ht="22.5" customHeight="1">
      <c r="A29" s="22" t="s">
        <v>644</v>
      </c>
      <c r="B29" s="33" t="s">
        <v>81</v>
      </c>
      <c r="C29" s="33" t="s">
        <v>82</v>
      </c>
      <c r="D29" s="24" t="s">
        <v>83</v>
      </c>
      <c r="E29" s="39">
        <v>2</v>
      </c>
      <c r="F29" s="35" t="s">
        <v>38</v>
      </c>
      <c r="G29" s="35" t="s">
        <v>38</v>
      </c>
      <c r="H29" s="35" t="s">
        <v>38</v>
      </c>
      <c r="I29" s="35" t="s">
        <v>38</v>
      </c>
      <c r="J29" s="35" t="s">
        <v>38</v>
      </c>
      <c r="K29" s="35" t="s">
        <v>38</v>
      </c>
      <c r="L29" s="31" t="s">
        <v>39</v>
      </c>
      <c r="M29" s="30"/>
      <c r="N29" s="31"/>
      <c r="O29" s="31">
        <v>15</v>
      </c>
      <c r="P29" s="36">
        <f t="shared" si="0"/>
        <v>15</v>
      </c>
      <c r="Q29" s="31">
        <v>8.23</v>
      </c>
      <c r="R29" s="31">
        <v>5.5</v>
      </c>
      <c r="S29" s="39">
        <v>2</v>
      </c>
      <c r="T29" s="36">
        <f t="shared" si="1"/>
        <v>47.265</v>
      </c>
      <c r="U29" s="31"/>
      <c r="V29" s="38">
        <f t="shared" si="2"/>
        <v>62.265</v>
      </c>
      <c r="W29" s="30"/>
      <c r="X29" s="31">
        <v>72</v>
      </c>
      <c r="Y29" s="31"/>
      <c r="Z29" s="31"/>
    </row>
    <row r="30" spans="1:26" ht="22.5" customHeight="1">
      <c r="A30" s="87" t="s">
        <v>645</v>
      </c>
      <c r="B30" s="33" t="s">
        <v>115</v>
      </c>
      <c r="C30" s="33" t="s">
        <v>116</v>
      </c>
      <c r="D30" s="24" t="s">
        <v>117</v>
      </c>
      <c r="E30" s="39">
        <v>2</v>
      </c>
      <c r="F30" s="35" t="s">
        <v>38</v>
      </c>
      <c r="G30" s="35" t="s">
        <v>38</v>
      </c>
      <c r="H30" s="35" t="s">
        <v>38</v>
      </c>
      <c r="I30" s="35" t="s">
        <v>38</v>
      </c>
      <c r="J30" s="35" t="s">
        <v>38</v>
      </c>
      <c r="K30" s="35" t="s">
        <v>38</v>
      </c>
      <c r="L30" s="31" t="s">
        <v>39</v>
      </c>
      <c r="M30" s="30"/>
      <c r="N30" s="31"/>
      <c r="O30" s="31">
        <v>20</v>
      </c>
      <c r="P30" s="36">
        <f t="shared" si="0"/>
        <v>20</v>
      </c>
      <c r="Q30" s="31">
        <v>7.25</v>
      </c>
      <c r="R30" s="31">
        <v>5.5</v>
      </c>
      <c r="S30" s="39">
        <v>2</v>
      </c>
      <c r="T30" s="36">
        <f t="shared" si="1"/>
        <v>41.875</v>
      </c>
      <c r="U30" s="31"/>
      <c r="V30" s="38">
        <f t="shared" si="2"/>
        <v>61.875</v>
      </c>
      <c r="W30" s="30"/>
      <c r="X30" s="31">
        <v>72</v>
      </c>
      <c r="Y30" s="31"/>
      <c r="Z30" s="31"/>
    </row>
    <row r="31" spans="1:26" ht="22.5" customHeight="1">
      <c r="A31" s="22" t="s">
        <v>646</v>
      </c>
      <c r="B31" s="33" t="s">
        <v>523</v>
      </c>
      <c r="C31" s="33" t="s">
        <v>524</v>
      </c>
      <c r="D31" s="24" t="s">
        <v>525</v>
      </c>
      <c r="E31" s="39">
        <v>2</v>
      </c>
      <c r="F31" s="35" t="s">
        <v>38</v>
      </c>
      <c r="G31" s="35" t="s">
        <v>38</v>
      </c>
      <c r="H31" s="35" t="s">
        <v>38</v>
      </c>
      <c r="I31" s="35" t="s">
        <v>38</v>
      </c>
      <c r="J31" s="35" t="s">
        <v>38</v>
      </c>
      <c r="K31" s="35" t="s">
        <v>38</v>
      </c>
      <c r="L31" s="31" t="s">
        <v>39</v>
      </c>
      <c r="M31" s="30"/>
      <c r="N31" s="31"/>
      <c r="O31" s="31">
        <v>20</v>
      </c>
      <c r="P31" s="36">
        <f t="shared" si="0"/>
        <v>20</v>
      </c>
      <c r="Q31" s="31">
        <v>7.25</v>
      </c>
      <c r="R31" s="31">
        <v>5.5</v>
      </c>
      <c r="S31" s="39">
        <v>2</v>
      </c>
      <c r="T31" s="36">
        <f t="shared" si="1"/>
        <v>41.875</v>
      </c>
      <c r="U31" s="31"/>
      <c r="V31" s="38">
        <f t="shared" si="2"/>
        <v>61.875</v>
      </c>
      <c r="W31" s="30"/>
      <c r="X31" s="31">
        <v>72</v>
      </c>
      <c r="Y31" s="31"/>
      <c r="Z31" s="31"/>
    </row>
    <row r="32" spans="1:26" ht="22.5" customHeight="1">
      <c r="A32" s="87" t="s">
        <v>647</v>
      </c>
      <c r="B32" s="33" t="s">
        <v>528</v>
      </c>
      <c r="C32" s="33" t="s">
        <v>54</v>
      </c>
      <c r="D32" s="41">
        <v>3105997158951</v>
      </c>
      <c r="E32" s="51">
        <v>2</v>
      </c>
      <c r="F32" s="35" t="s">
        <v>38</v>
      </c>
      <c r="G32" s="35" t="s">
        <v>38</v>
      </c>
      <c r="H32" s="35" t="s">
        <v>38</v>
      </c>
      <c r="I32" s="35" t="s">
        <v>38</v>
      </c>
      <c r="J32" s="35" t="s">
        <v>38</v>
      </c>
      <c r="K32" s="35" t="s">
        <v>38</v>
      </c>
      <c r="L32" s="31" t="s">
        <v>39</v>
      </c>
      <c r="M32" s="30"/>
      <c r="N32" s="31"/>
      <c r="O32" s="31">
        <v>20</v>
      </c>
      <c r="P32" s="36">
        <f t="shared" si="0"/>
        <v>20</v>
      </c>
      <c r="Q32" s="31">
        <v>7.19</v>
      </c>
      <c r="R32" s="31">
        <v>5.5</v>
      </c>
      <c r="S32" s="51">
        <v>2</v>
      </c>
      <c r="T32" s="36">
        <f t="shared" si="1"/>
        <v>41.545</v>
      </c>
      <c r="U32" s="31"/>
      <c r="V32" s="38">
        <f t="shared" si="2"/>
        <v>61.545</v>
      </c>
      <c r="W32" s="30"/>
      <c r="X32" s="31">
        <v>72</v>
      </c>
      <c r="Y32" s="31"/>
      <c r="Z32" s="31"/>
    </row>
    <row r="33" spans="1:26" ht="22.5" customHeight="1">
      <c r="A33" s="22" t="s">
        <v>648</v>
      </c>
      <c r="B33" s="42" t="s">
        <v>354</v>
      </c>
      <c r="C33" s="42" t="s">
        <v>355</v>
      </c>
      <c r="D33" s="47" t="s">
        <v>356</v>
      </c>
      <c r="E33" s="43">
        <v>2</v>
      </c>
      <c r="F33" s="44" t="s">
        <v>38</v>
      </c>
      <c r="G33" s="44" t="s">
        <v>38</v>
      </c>
      <c r="H33" s="44" t="s">
        <v>38</v>
      </c>
      <c r="I33" s="44" t="s">
        <v>38</v>
      </c>
      <c r="J33" s="44" t="s">
        <v>38</v>
      </c>
      <c r="K33" s="44" t="s">
        <v>38</v>
      </c>
      <c r="L33" s="45" t="s">
        <v>39</v>
      </c>
      <c r="M33" s="45"/>
      <c r="N33" s="45"/>
      <c r="O33" s="45">
        <v>20</v>
      </c>
      <c r="P33" s="45">
        <f t="shared" si="0"/>
        <v>20</v>
      </c>
      <c r="Q33" s="45">
        <v>7.08</v>
      </c>
      <c r="R33" s="45">
        <v>5.5</v>
      </c>
      <c r="S33" s="43">
        <v>2</v>
      </c>
      <c r="T33" s="45">
        <f t="shared" si="1"/>
        <v>40.94</v>
      </c>
      <c r="U33" s="45"/>
      <c r="V33" s="46">
        <f t="shared" si="2"/>
        <v>60.94</v>
      </c>
      <c r="W33" s="30"/>
      <c r="X33" s="31">
        <v>72</v>
      </c>
      <c r="Y33" s="31"/>
      <c r="Z33" s="31"/>
    </row>
    <row r="34" spans="1:26" ht="22.5" customHeight="1">
      <c r="A34" s="87" t="s">
        <v>649</v>
      </c>
      <c r="B34" s="33" t="s">
        <v>309</v>
      </c>
      <c r="C34" s="33" t="s">
        <v>310</v>
      </c>
      <c r="D34" s="24" t="s">
        <v>311</v>
      </c>
      <c r="E34" s="39">
        <v>2</v>
      </c>
      <c r="F34" s="35" t="s">
        <v>38</v>
      </c>
      <c r="G34" s="35" t="s">
        <v>38</v>
      </c>
      <c r="H34" s="35" t="s">
        <v>38</v>
      </c>
      <c r="I34" s="35" t="s">
        <v>38</v>
      </c>
      <c r="J34" s="35" t="s">
        <v>38</v>
      </c>
      <c r="K34" s="35" t="s">
        <v>38</v>
      </c>
      <c r="L34" s="31" t="s">
        <v>39</v>
      </c>
      <c r="M34" s="30"/>
      <c r="N34" s="31"/>
      <c r="O34" s="31">
        <v>20</v>
      </c>
      <c r="P34" s="36">
        <f t="shared" si="0"/>
        <v>20</v>
      </c>
      <c r="Q34" s="31">
        <v>7</v>
      </c>
      <c r="R34" s="31">
        <v>5.5</v>
      </c>
      <c r="S34" s="39">
        <v>2</v>
      </c>
      <c r="T34" s="36">
        <f t="shared" si="1"/>
        <v>40.5</v>
      </c>
      <c r="U34" s="31"/>
      <c r="V34" s="38">
        <f t="shared" si="2"/>
        <v>60.5</v>
      </c>
      <c r="W34" s="30"/>
      <c r="X34" s="31">
        <v>72</v>
      </c>
      <c r="Y34" s="31"/>
      <c r="Z34" s="31"/>
    </row>
    <row r="35" spans="1:26" ht="22.5" customHeight="1">
      <c r="A35" s="22" t="s">
        <v>650</v>
      </c>
      <c r="B35" s="33" t="s">
        <v>219</v>
      </c>
      <c r="C35" s="33" t="s">
        <v>128</v>
      </c>
      <c r="D35" s="24" t="s">
        <v>220</v>
      </c>
      <c r="E35" s="39">
        <v>2</v>
      </c>
      <c r="F35" s="35" t="s">
        <v>38</v>
      </c>
      <c r="G35" s="35" t="s">
        <v>38</v>
      </c>
      <c r="H35" s="35" t="s">
        <v>38</v>
      </c>
      <c r="I35" s="35" t="s">
        <v>38</v>
      </c>
      <c r="J35" s="35" t="s">
        <v>38</v>
      </c>
      <c r="K35" s="35" t="s">
        <v>38</v>
      </c>
      <c r="L35" s="31" t="s">
        <v>39</v>
      </c>
      <c r="M35" s="30"/>
      <c r="N35" s="31"/>
      <c r="O35" s="31">
        <v>20</v>
      </c>
      <c r="P35" s="36">
        <f t="shared" si="0"/>
        <v>20</v>
      </c>
      <c r="Q35" s="31">
        <v>7</v>
      </c>
      <c r="R35" s="31">
        <v>5.5</v>
      </c>
      <c r="S35" s="39">
        <v>2</v>
      </c>
      <c r="T35" s="36">
        <f t="shared" si="1"/>
        <v>40.5</v>
      </c>
      <c r="U35" s="31"/>
      <c r="V35" s="38">
        <f t="shared" si="2"/>
        <v>60.5</v>
      </c>
      <c r="W35" s="30"/>
      <c r="X35" s="31">
        <v>72</v>
      </c>
      <c r="Y35" s="31"/>
      <c r="Z35" s="31"/>
    </row>
    <row r="36" spans="1:26" ht="22.5" customHeight="1">
      <c r="A36" s="87" t="s">
        <v>651</v>
      </c>
      <c r="B36" s="33" t="s">
        <v>118</v>
      </c>
      <c r="C36" s="33" t="s">
        <v>48</v>
      </c>
      <c r="D36" s="24" t="s">
        <v>119</v>
      </c>
      <c r="E36" s="39">
        <v>2</v>
      </c>
      <c r="F36" s="35" t="s">
        <v>38</v>
      </c>
      <c r="G36" s="35" t="s">
        <v>38</v>
      </c>
      <c r="H36" s="35" t="s">
        <v>38</v>
      </c>
      <c r="I36" s="35" t="s">
        <v>38</v>
      </c>
      <c r="J36" s="35" t="s">
        <v>38</v>
      </c>
      <c r="K36" s="35" t="s">
        <v>38</v>
      </c>
      <c r="L36" s="31" t="s">
        <v>39</v>
      </c>
      <c r="M36" s="30"/>
      <c r="N36" s="31"/>
      <c r="O36" s="31">
        <v>20</v>
      </c>
      <c r="P36" s="36">
        <f t="shared" si="0"/>
        <v>20</v>
      </c>
      <c r="Q36" s="31">
        <v>7</v>
      </c>
      <c r="R36" s="31">
        <v>5.5</v>
      </c>
      <c r="S36" s="39">
        <v>2</v>
      </c>
      <c r="T36" s="36">
        <f t="shared" si="1"/>
        <v>40.5</v>
      </c>
      <c r="U36" s="31"/>
      <c r="V36" s="38">
        <f t="shared" si="2"/>
        <v>60.5</v>
      </c>
      <c r="W36" s="30"/>
      <c r="X36" s="31">
        <v>72</v>
      </c>
      <c r="Y36" s="31"/>
      <c r="Z36" s="31"/>
    </row>
    <row r="37" spans="1:26" ht="22.5" customHeight="1">
      <c r="A37" s="22" t="s">
        <v>652</v>
      </c>
      <c r="B37" s="33" t="s">
        <v>40</v>
      </c>
      <c r="C37" s="33" t="s">
        <v>41</v>
      </c>
      <c r="D37" s="24" t="s">
        <v>42</v>
      </c>
      <c r="E37" s="39">
        <v>2</v>
      </c>
      <c r="F37" s="35" t="s">
        <v>38</v>
      </c>
      <c r="G37" s="35" t="s">
        <v>38</v>
      </c>
      <c r="H37" s="35" t="s">
        <v>38</v>
      </c>
      <c r="I37" s="35" t="s">
        <v>38</v>
      </c>
      <c r="J37" s="35" t="s">
        <v>38</v>
      </c>
      <c r="K37" s="35" t="s">
        <v>38</v>
      </c>
      <c r="L37" s="31" t="s">
        <v>39</v>
      </c>
      <c r="M37" s="30"/>
      <c r="N37" s="31"/>
      <c r="O37" s="31">
        <v>20</v>
      </c>
      <c r="P37" s="36">
        <f t="shared" si="0"/>
        <v>20</v>
      </c>
      <c r="Q37" s="31">
        <v>6.92</v>
      </c>
      <c r="R37" s="31">
        <v>5.5</v>
      </c>
      <c r="S37" s="39">
        <v>2</v>
      </c>
      <c r="T37" s="36">
        <f t="shared" si="1"/>
        <v>40.06</v>
      </c>
      <c r="U37" s="31"/>
      <c r="V37" s="38">
        <f t="shared" si="2"/>
        <v>60.06</v>
      </c>
      <c r="W37" s="30"/>
      <c r="X37" s="31">
        <v>72</v>
      </c>
      <c r="Y37" s="31"/>
      <c r="Z37" s="31"/>
    </row>
    <row r="38" spans="1:26" ht="22.5" customHeight="1">
      <c r="A38" s="87" t="s">
        <v>653</v>
      </c>
      <c r="B38" s="42" t="s">
        <v>537</v>
      </c>
      <c r="C38" s="42" t="s">
        <v>95</v>
      </c>
      <c r="D38" s="47" t="s">
        <v>538</v>
      </c>
      <c r="E38" s="43">
        <v>2</v>
      </c>
      <c r="F38" s="44" t="s">
        <v>38</v>
      </c>
      <c r="G38" s="44" t="s">
        <v>38</v>
      </c>
      <c r="H38" s="44" t="s">
        <v>38</v>
      </c>
      <c r="I38" s="44" t="s">
        <v>38</v>
      </c>
      <c r="J38" s="44" t="s">
        <v>38</v>
      </c>
      <c r="K38" s="44" t="s">
        <v>38</v>
      </c>
      <c r="L38" s="45" t="s">
        <v>39</v>
      </c>
      <c r="M38" s="45"/>
      <c r="N38" s="45"/>
      <c r="O38" s="45">
        <v>25</v>
      </c>
      <c r="P38" s="45">
        <f aca="true" t="shared" si="3" ref="P38:P69">M38+N38+O38</f>
        <v>25</v>
      </c>
      <c r="Q38" s="45">
        <v>6</v>
      </c>
      <c r="R38" s="45">
        <v>5.5</v>
      </c>
      <c r="S38" s="43">
        <v>2</v>
      </c>
      <c r="T38" s="45">
        <f aca="true" t="shared" si="4" ref="T38:T69">Q38*R38+S38</f>
        <v>35</v>
      </c>
      <c r="U38" s="45"/>
      <c r="V38" s="46">
        <f aca="true" t="shared" si="5" ref="V38:V69">P38+T38</f>
        <v>60</v>
      </c>
      <c r="W38" s="30"/>
      <c r="X38" s="31">
        <v>72</v>
      </c>
      <c r="Y38" s="31"/>
      <c r="Z38" s="31"/>
    </row>
    <row r="39" spans="1:26" ht="22.5" customHeight="1">
      <c r="A39" s="22" t="s">
        <v>104</v>
      </c>
      <c r="B39" s="33" t="s">
        <v>542</v>
      </c>
      <c r="C39" s="33" t="s">
        <v>543</v>
      </c>
      <c r="D39" s="24" t="s">
        <v>544</v>
      </c>
      <c r="E39" s="39">
        <v>2</v>
      </c>
      <c r="F39" s="35" t="s">
        <v>38</v>
      </c>
      <c r="G39" s="35" t="s">
        <v>38</v>
      </c>
      <c r="H39" s="35" t="s">
        <v>38</v>
      </c>
      <c r="I39" s="35" t="s">
        <v>38</v>
      </c>
      <c r="J39" s="35" t="s">
        <v>38</v>
      </c>
      <c r="K39" s="35" t="s">
        <v>38</v>
      </c>
      <c r="L39" s="31" t="s">
        <v>39</v>
      </c>
      <c r="M39" s="30"/>
      <c r="N39" s="31"/>
      <c r="O39" s="31">
        <v>20</v>
      </c>
      <c r="P39" s="36">
        <f t="shared" si="3"/>
        <v>20</v>
      </c>
      <c r="Q39" s="31">
        <v>6.9</v>
      </c>
      <c r="R39" s="31">
        <v>5.5</v>
      </c>
      <c r="S39" s="39">
        <v>2</v>
      </c>
      <c r="T39" s="36">
        <f t="shared" si="4"/>
        <v>39.95</v>
      </c>
      <c r="U39" s="31"/>
      <c r="V39" s="38">
        <f t="shared" si="5"/>
        <v>59.95</v>
      </c>
      <c r="W39" s="30"/>
      <c r="X39" s="31">
        <v>72</v>
      </c>
      <c r="Y39" s="31"/>
      <c r="Z39" s="31"/>
    </row>
    <row r="40" spans="1:26" ht="22.5" customHeight="1">
      <c r="A40" s="87" t="s">
        <v>654</v>
      </c>
      <c r="B40" s="33" t="s">
        <v>319</v>
      </c>
      <c r="C40" s="33" t="s">
        <v>237</v>
      </c>
      <c r="D40" s="24" t="s">
        <v>320</v>
      </c>
      <c r="E40" s="39">
        <v>2</v>
      </c>
      <c r="F40" s="35" t="s">
        <v>38</v>
      </c>
      <c r="G40" s="35" t="s">
        <v>38</v>
      </c>
      <c r="H40" s="35" t="s">
        <v>38</v>
      </c>
      <c r="I40" s="35" t="s">
        <v>38</v>
      </c>
      <c r="J40" s="35" t="s">
        <v>38</v>
      </c>
      <c r="K40" s="35" t="s">
        <v>38</v>
      </c>
      <c r="L40" s="31" t="s">
        <v>39</v>
      </c>
      <c r="M40" s="30"/>
      <c r="N40" s="31"/>
      <c r="O40" s="31">
        <v>10</v>
      </c>
      <c r="P40" s="36">
        <f t="shared" si="3"/>
        <v>10</v>
      </c>
      <c r="Q40" s="31">
        <v>8.69</v>
      </c>
      <c r="R40" s="31">
        <v>5.5</v>
      </c>
      <c r="S40" s="39">
        <v>2</v>
      </c>
      <c r="T40" s="36">
        <f t="shared" si="4"/>
        <v>49.794999999999995</v>
      </c>
      <c r="U40" s="31"/>
      <c r="V40" s="38">
        <f t="shared" si="5"/>
        <v>59.794999999999995</v>
      </c>
      <c r="W40" s="30">
        <v>20</v>
      </c>
      <c r="X40" s="31">
        <v>86.4</v>
      </c>
      <c r="Y40" s="31"/>
      <c r="Z40" s="31"/>
    </row>
    <row r="41" spans="1:26" ht="22.5" customHeight="1">
      <c r="A41" s="22" t="s">
        <v>655</v>
      </c>
      <c r="B41" s="33" t="s">
        <v>254</v>
      </c>
      <c r="C41" s="33" t="s">
        <v>255</v>
      </c>
      <c r="D41" s="24" t="s">
        <v>256</v>
      </c>
      <c r="E41" s="39">
        <v>2</v>
      </c>
      <c r="F41" s="35" t="s">
        <v>38</v>
      </c>
      <c r="G41" s="35" t="s">
        <v>38</v>
      </c>
      <c r="H41" s="35" t="s">
        <v>38</v>
      </c>
      <c r="I41" s="35" t="s">
        <v>38</v>
      </c>
      <c r="J41" s="35" t="s">
        <v>38</v>
      </c>
      <c r="K41" s="35" t="s">
        <v>38</v>
      </c>
      <c r="L41" s="31" t="s">
        <v>39</v>
      </c>
      <c r="M41" s="30"/>
      <c r="N41" s="31"/>
      <c r="O41" s="31">
        <v>20</v>
      </c>
      <c r="P41" s="36">
        <f t="shared" si="3"/>
        <v>20</v>
      </c>
      <c r="Q41" s="31">
        <v>6.85</v>
      </c>
      <c r="R41" s="31">
        <v>5.5</v>
      </c>
      <c r="S41" s="39">
        <v>2</v>
      </c>
      <c r="T41" s="36">
        <f t="shared" si="4"/>
        <v>39.675</v>
      </c>
      <c r="U41" s="31"/>
      <c r="V41" s="38">
        <f t="shared" si="5"/>
        <v>59.675</v>
      </c>
      <c r="W41" s="30"/>
      <c r="X41" s="31">
        <v>72</v>
      </c>
      <c r="Y41" s="31"/>
      <c r="Z41" s="31"/>
    </row>
    <row r="42" spans="1:26" ht="22.5" customHeight="1">
      <c r="A42" s="87" t="s">
        <v>656</v>
      </c>
      <c r="B42" s="33" t="s">
        <v>168</v>
      </c>
      <c r="C42" s="33" t="s">
        <v>60</v>
      </c>
      <c r="D42" s="24" t="s">
        <v>169</v>
      </c>
      <c r="E42" s="39">
        <v>2</v>
      </c>
      <c r="F42" s="35" t="s">
        <v>38</v>
      </c>
      <c r="G42" s="35" t="s">
        <v>38</v>
      </c>
      <c r="H42" s="35" t="s">
        <v>38</v>
      </c>
      <c r="I42" s="35" t="s">
        <v>38</v>
      </c>
      <c r="J42" s="35" t="s">
        <v>38</v>
      </c>
      <c r="K42" s="35" t="s">
        <v>38</v>
      </c>
      <c r="L42" s="31" t="s">
        <v>39</v>
      </c>
      <c r="M42" s="30"/>
      <c r="N42" s="31"/>
      <c r="O42" s="31">
        <v>15</v>
      </c>
      <c r="P42" s="36">
        <f t="shared" si="3"/>
        <v>15</v>
      </c>
      <c r="Q42" s="31">
        <v>7.62</v>
      </c>
      <c r="R42" s="31">
        <v>5.5</v>
      </c>
      <c r="S42" s="39">
        <v>2</v>
      </c>
      <c r="T42" s="36">
        <f t="shared" si="4"/>
        <v>43.910000000000004</v>
      </c>
      <c r="U42" s="31"/>
      <c r="V42" s="38">
        <f t="shared" si="5"/>
        <v>58.910000000000004</v>
      </c>
      <c r="W42" s="30"/>
      <c r="X42" s="31">
        <v>72</v>
      </c>
      <c r="Y42" s="31"/>
      <c r="Z42" s="31"/>
    </row>
    <row r="43" spans="1:26" ht="22.5" customHeight="1">
      <c r="A43" s="22" t="s">
        <v>657</v>
      </c>
      <c r="B43" s="33" t="s">
        <v>551</v>
      </c>
      <c r="C43" s="33" t="s">
        <v>235</v>
      </c>
      <c r="D43" s="24" t="s">
        <v>552</v>
      </c>
      <c r="E43" s="34">
        <v>2</v>
      </c>
      <c r="F43" s="35" t="s">
        <v>38</v>
      </c>
      <c r="G43" s="35" t="s">
        <v>38</v>
      </c>
      <c r="H43" s="35" t="s">
        <v>38</v>
      </c>
      <c r="I43" s="35" t="s">
        <v>38</v>
      </c>
      <c r="J43" s="35" t="s">
        <v>38</v>
      </c>
      <c r="K43" s="35" t="s">
        <v>38</v>
      </c>
      <c r="L43" s="31" t="s">
        <v>39</v>
      </c>
      <c r="M43" s="30"/>
      <c r="N43" s="31"/>
      <c r="O43" s="31">
        <v>20</v>
      </c>
      <c r="P43" s="36">
        <f t="shared" si="3"/>
        <v>20</v>
      </c>
      <c r="Q43" s="31">
        <v>6.6</v>
      </c>
      <c r="R43" s="31">
        <v>5.5</v>
      </c>
      <c r="S43" s="34">
        <v>2</v>
      </c>
      <c r="T43" s="36">
        <f t="shared" si="4"/>
        <v>38.3</v>
      </c>
      <c r="U43" s="37"/>
      <c r="V43" s="38">
        <f t="shared" si="5"/>
        <v>58.3</v>
      </c>
      <c r="W43" s="30"/>
      <c r="X43" s="31">
        <v>72</v>
      </c>
      <c r="Y43" s="31"/>
      <c r="Z43" s="31"/>
    </row>
    <row r="44" spans="1:26" ht="22.5" customHeight="1">
      <c r="A44" s="87" t="s">
        <v>658</v>
      </c>
      <c r="B44" s="33" t="s">
        <v>293</v>
      </c>
      <c r="C44" s="33" t="s">
        <v>54</v>
      </c>
      <c r="D44" s="24" t="s">
        <v>294</v>
      </c>
      <c r="E44" s="39">
        <v>2</v>
      </c>
      <c r="F44" s="35" t="s">
        <v>38</v>
      </c>
      <c r="G44" s="35" t="s">
        <v>38</v>
      </c>
      <c r="H44" s="35" t="s">
        <v>38</v>
      </c>
      <c r="I44" s="35" t="s">
        <v>38</v>
      </c>
      <c r="J44" s="35" t="s">
        <v>38</v>
      </c>
      <c r="K44" s="35" t="s">
        <v>38</v>
      </c>
      <c r="L44" s="31" t="s">
        <v>39</v>
      </c>
      <c r="M44" s="30"/>
      <c r="N44" s="31"/>
      <c r="O44" s="31">
        <v>15</v>
      </c>
      <c r="P44" s="36">
        <f t="shared" si="3"/>
        <v>15</v>
      </c>
      <c r="Q44" s="31">
        <v>7.42</v>
      </c>
      <c r="R44" s="31">
        <v>5.5</v>
      </c>
      <c r="S44" s="39">
        <v>2</v>
      </c>
      <c r="T44" s="36">
        <f t="shared" si="4"/>
        <v>42.81</v>
      </c>
      <c r="U44" s="31"/>
      <c r="V44" s="38">
        <f t="shared" si="5"/>
        <v>57.81</v>
      </c>
      <c r="W44" s="30"/>
      <c r="X44" s="31">
        <v>72</v>
      </c>
      <c r="Y44" s="31"/>
      <c r="Z44" s="31"/>
    </row>
    <row r="45" spans="1:26" ht="22.5" customHeight="1">
      <c r="A45" s="22" t="s">
        <v>659</v>
      </c>
      <c r="B45" s="33" t="s">
        <v>125</v>
      </c>
      <c r="C45" s="33" t="s">
        <v>68</v>
      </c>
      <c r="D45" s="24" t="s">
        <v>126</v>
      </c>
      <c r="E45" s="39">
        <v>2</v>
      </c>
      <c r="F45" s="35" t="s">
        <v>38</v>
      </c>
      <c r="G45" s="35" t="s">
        <v>38</v>
      </c>
      <c r="H45" s="35" t="s">
        <v>38</v>
      </c>
      <c r="I45" s="35" t="s">
        <v>38</v>
      </c>
      <c r="J45" s="35" t="s">
        <v>38</v>
      </c>
      <c r="K45" s="35" t="s">
        <v>38</v>
      </c>
      <c r="L45" s="31" t="s">
        <v>39</v>
      </c>
      <c r="M45" s="30"/>
      <c r="N45" s="31"/>
      <c r="O45" s="31">
        <v>20</v>
      </c>
      <c r="P45" s="36">
        <f t="shared" si="3"/>
        <v>20</v>
      </c>
      <c r="Q45" s="31">
        <v>6.5</v>
      </c>
      <c r="R45" s="31">
        <v>5.5</v>
      </c>
      <c r="S45" s="39">
        <v>2</v>
      </c>
      <c r="T45" s="36">
        <f t="shared" si="4"/>
        <v>37.75</v>
      </c>
      <c r="U45" s="31"/>
      <c r="V45" s="38">
        <f t="shared" si="5"/>
        <v>57.75</v>
      </c>
      <c r="W45" s="30"/>
      <c r="X45" s="31">
        <v>72</v>
      </c>
      <c r="Y45" s="31"/>
      <c r="Z45" s="31"/>
    </row>
    <row r="46" spans="1:26" ht="22.5" customHeight="1">
      <c r="A46" s="87" t="s">
        <v>660</v>
      </c>
      <c r="B46" s="33" t="s">
        <v>251</v>
      </c>
      <c r="C46" s="33" t="s">
        <v>252</v>
      </c>
      <c r="D46" s="24" t="s">
        <v>253</v>
      </c>
      <c r="E46" s="39">
        <v>2</v>
      </c>
      <c r="F46" s="35" t="s">
        <v>38</v>
      </c>
      <c r="G46" s="35" t="s">
        <v>38</v>
      </c>
      <c r="H46" s="35" t="s">
        <v>38</v>
      </c>
      <c r="I46" s="35" t="s">
        <v>38</v>
      </c>
      <c r="J46" s="35" t="s">
        <v>38</v>
      </c>
      <c r="K46" s="35" t="s">
        <v>38</v>
      </c>
      <c r="L46" s="31" t="s">
        <v>39</v>
      </c>
      <c r="M46" s="30"/>
      <c r="N46" s="31"/>
      <c r="O46" s="31">
        <v>10</v>
      </c>
      <c r="P46" s="36">
        <f t="shared" si="3"/>
        <v>10</v>
      </c>
      <c r="Q46" s="31">
        <v>8.29</v>
      </c>
      <c r="R46" s="31">
        <v>5.5</v>
      </c>
      <c r="S46" s="39">
        <v>2</v>
      </c>
      <c r="T46" s="36">
        <f t="shared" si="4"/>
        <v>47.595</v>
      </c>
      <c r="U46" s="31"/>
      <c r="V46" s="38">
        <f t="shared" si="5"/>
        <v>57.595</v>
      </c>
      <c r="W46" s="30"/>
      <c r="X46" s="31">
        <v>72</v>
      </c>
      <c r="Y46" s="31"/>
      <c r="Z46" s="31"/>
    </row>
    <row r="47" spans="1:26" ht="22.5" customHeight="1">
      <c r="A47" s="22" t="s">
        <v>661</v>
      </c>
      <c r="B47" s="33" t="s">
        <v>561</v>
      </c>
      <c r="C47" s="33" t="s">
        <v>68</v>
      </c>
      <c r="D47" s="24" t="s">
        <v>562</v>
      </c>
      <c r="E47" s="39">
        <v>2</v>
      </c>
      <c r="F47" s="35" t="s">
        <v>38</v>
      </c>
      <c r="G47" s="35" t="s">
        <v>38</v>
      </c>
      <c r="H47" s="35" t="s">
        <v>38</v>
      </c>
      <c r="I47" s="35" t="s">
        <v>38</v>
      </c>
      <c r="J47" s="35" t="s">
        <v>38</v>
      </c>
      <c r="K47" s="35" t="s">
        <v>38</v>
      </c>
      <c r="L47" s="31" t="s">
        <v>39</v>
      </c>
      <c r="M47" s="30"/>
      <c r="N47" s="31"/>
      <c r="O47" s="31">
        <v>15</v>
      </c>
      <c r="P47" s="36">
        <f t="shared" si="3"/>
        <v>15</v>
      </c>
      <c r="Q47" s="31">
        <v>7.38</v>
      </c>
      <c r="R47" s="31">
        <v>5.5</v>
      </c>
      <c r="S47" s="39">
        <v>2</v>
      </c>
      <c r="T47" s="36">
        <f t="shared" si="4"/>
        <v>42.589999999999996</v>
      </c>
      <c r="U47" s="31"/>
      <c r="V47" s="38">
        <f t="shared" si="5"/>
        <v>57.589999999999996</v>
      </c>
      <c r="W47" s="30"/>
      <c r="X47" s="31">
        <v>72</v>
      </c>
      <c r="Y47" s="31"/>
      <c r="Z47" s="31"/>
    </row>
    <row r="48" spans="1:26" ht="22.5" customHeight="1">
      <c r="A48" s="87" t="s">
        <v>662</v>
      </c>
      <c r="B48" s="33" t="s">
        <v>206</v>
      </c>
      <c r="C48" s="33" t="s">
        <v>130</v>
      </c>
      <c r="D48" s="24" t="s">
        <v>207</v>
      </c>
      <c r="E48" s="39">
        <v>2</v>
      </c>
      <c r="F48" s="35" t="s">
        <v>38</v>
      </c>
      <c r="G48" s="35" t="s">
        <v>38</v>
      </c>
      <c r="H48" s="35" t="s">
        <v>38</v>
      </c>
      <c r="I48" s="35" t="s">
        <v>38</v>
      </c>
      <c r="J48" s="35" t="s">
        <v>38</v>
      </c>
      <c r="K48" s="35" t="s">
        <v>38</v>
      </c>
      <c r="L48" s="31" t="s">
        <v>39</v>
      </c>
      <c r="M48" s="30"/>
      <c r="N48" s="31"/>
      <c r="O48" s="31">
        <v>10</v>
      </c>
      <c r="P48" s="36">
        <f t="shared" si="3"/>
        <v>10</v>
      </c>
      <c r="Q48" s="31">
        <v>8.18</v>
      </c>
      <c r="R48" s="31">
        <v>5.5</v>
      </c>
      <c r="S48" s="39">
        <v>2</v>
      </c>
      <c r="T48" s="36">
        <f t="shared" si="4"/>
        <v>46.989999999999995</v>
      </c>
      <c r="U48" s="31"/>
      <c r="V48" s="38">
        <f t="shared" si="5"/>
        <v>56.989999999999995</v>
      </c>
      <c r="W48" s="30"/>
      <c r="X48" s="31">
        <v>72</v>
      </c>
      <c r="Y48" s="31"/>
      <c r="Z48" s="31"/>
    </row>
    <row r="49" spans="1:26" ht="22.5" customHeight="1">
      <c r="A49" s="22" t="s">
        <v>663</v>
      </c>
      <c r="B49" s="33" t="s">
        <v>198</v>
      </c>
      <c r="C49" s="33" t="s">
        <v>46</v>
      </c>
      <c r="D49" s="24" t="s">
        <v>199</v>
      </c>
      <c r="E49" s="39">
        <v>2</v>
      </c>
      <c r="F49" s="35" t="s">
        <v>38</v>
      </c>
      <c r="G49" s="35" t="s">
        <v>38</v>
      </c>
      <c r="H49" s="35" t="s">
        <v>38</v>
      </c>
      <c r="I49" s="35" t="s">
        <v>38</v>
      </c>
      <c r="J49" s="35" t="s">
        <v>38</v>
      </c>
      <c r="K49" s="35" t="s">
        <v>38</v>
      </c>
      <c r="L49" s="31" t="s">
        <v>39</v>
      </c>
      <c r="M49" s="30"/>
      <c r="N49" s="31"/>
      <c r="O49" s="31">
        <v>10</v>
      </c>
      <c r="P49" s="36">
        <f t="shared" si="3"/>
        <v>10</v>
      </c>
      <c r="Q49" s="31">
        <v>8.17</v>
      </c>
      <c r="R49" s="31">
        <v>5.5</v>
      </c>
      <c r="S49" s="39">
        <v>2</v>
      </c>
      <c r="T49" s="36">
        <f t="shared" si="4"/>
        <v>46.935</v>
      </c>
      <c r="U49" s="31"/>
      <c r="V49" s="38">
        <f t="shared" si="5"/>
        <v>56.935</v>
      </c>
      <c r="W49" s="30"/>
      <c r="X49" s="31">
        <v>72</v>
      </c>
      <c r="Y49" s="31"/>
      <c r="Z49" s="31"/>
    </row>
    <row r="50" spans="1:26" ht="22.5" customHeight="1">
      <c r="A50" s="87" t="s">
        <v>664</v>
      </c>
      <c r="B50" s="33" t="s">
        <v>182</v>
      </c>
      <c r="C50" s="33" t="s">
        <v>183</v>
      </c>
      <c r="D50" s="24" t="s">
        <v>184</v>
      </c>
      <c r="E50" s="39">
        <v>2</v>
      </c>
      <c r="F50" s="35" t="s">
        <v>38</v>
      </c>
      <c r="G50" s="35" t="s">
        <v>38</v>
      </c>
      <c r="H50" s="35" t="s">
        <v>38</v>
      </c>
      <c r="I50" s="35" t="s">
        <v>38</v>
      </c>
      <c r="J50" s="35" t="s">
        <v>38</v>
      </c>
      <c r="K50" s="35" t="s">
        <v>38</v>
      </c>
      <c r="L50" s="31" t="s">
        <v>39</v>
      </c>
      <c r="M50" s="30"/>
      <c r="N50" s="31"/>
      <c r="O50" s="31">
        <v>10</v>
      </c>
      <c r="P50" s="36">
        <f t="shared" si="3"/>
        <v>10</v>
      </c>
      <c r="Q50" s="31">
        <v>8.08</v>
      </c>
      <c r="R50" s="31">
        <v>5.5</v>
      </c>
      <c r="S50" s="39">
        <v>2</v>
      </c>
      <c r="T50" s="36">
        <f t="shared" si="4"/>
        <v>46.44</v>
      </c>
      <c r="U50" s="31"/>
      <c r="V50" s="38">
        <f t="shared" si="5"/>
        <v>56.44</v>
      </c>
      <c r="W50" s="30"/>
      <c r="X50" s="31">
        <v>72</v>
      </c>
      <c r="Y50" s="31"/>
      <c r="Z50" s="31"/>
    </row>
    <row r="51" spans="1:26" ht="22.5" customHeight="1">
      <c r="A51" s="22" t="s">
        <v>665</v>
      </c>
      <c r="B51" s="33" t="s">
        <v>56</v>
      </c>
      <c r="C51" s="33" t="s">
        <v>57</v>
      </c>
      <c r="D51" s="24" t="s">
        <v>58</v>
      </c>
      <c r="E51" s="39">
        <v>2</v>
      </c>
      <c r="F51" s="35" t="s">
        <v>38</v>
      </c>
      <c r="G51" s="35" t="s">
        <v>38</v>
      </c>
      <c r="H51" s="35" t="s">
        <v>38</v>
      </c>
      <c r="I51" s="35" t="s">
        <v>38</v>
      </c>
      <c r="J51" s="35" t="s">
        <v>38</v>
      </c>
      <c r="K51" s="35" t="s">
        <v>38</v>
      </c>
      <c r="L51" s="31" t="s">
        <v>39</v>
      </c>
      <c r="M51" s="30"/>
      <c r="N51" s="31"/>
      <c r="O51" s="31">
        <v>10</v>
      </c>
      <c r="P51" s="36">
        <f t="shared" si="3"/>
        <v>10</v>
      </c>
      <c r="Q51" s="31">
        <v>8</v>
      </c>
      <c r="R51" s="31">
        <v>5.5</v>
      </c>
      <c r="S51" s="39">
        <v>2</v>
      </c>
      <c r="T51" s="36">
        <f t="shared" si="4"/>
        <v>46</v>
      </c>
      <c r="U51" s="31"/>
      <c r="V51" s="38">
        <f t="shared" si="5"/>
        <v>56</v>
      </c>
      <c r="W51" s="30"/>
      <c r="X51" s="31">
        <v>72</v>
      </c>
      <c r="Y51" s="31"/>
      <c r="Z51" s="31"/>
    </row>
    <row r="52" spans="1:26" ht="22.5" customHeight="1">
      <c r="A52" s="87" t="s">
        <v>666</v>
      </c>
      <c r="B52" s="40" t="s">
        <v>577</v>
      </c>
      <c r="C52" s="33" t="s">
        <v>263</v>
      </c>
      <c r="D52" s="41">
        <v>1406996156621</v>
      </c>
      <c r="E52" s="54">
        <v>2</v>
      </c>
      <c r="F52" s="55" t="s">
        <v>38</v>
      </c>
      <c r="G52" s="55" t="s">
        <v>38</v>
      </c>
      <c r="H52" s="35" t="s">
        <v>38</v>
      </c>
      <c r="I52" s="35" t="s">
        <v>38</v>
      </c>
      <c r="J52" s="35" t="s">
        <v>38</v>
      </c>
      <c r="K52" s="35" t="s">
        <v>38</v>
      </c>
      <c r="L52" s="35" t="s">
        <v>39</v>
      </c>
      <c r="M52" s="31"/>
      <c r="N52" s="31"/>
      <c r="O52" s="31">
        <v>15</v>
      </c>
      <c r="P52" s="36">
        <f t="shared" si="3"/>
        <v>15</v>
      </c>
      <c r="Q52" s="31">
        <v>7.09</v>
      </c>
      <c r="R52" s="31">
        <v>5.5</v>
      </c>
      <c r="S52" s="54">
        <v>2</v>
      </c>
      <c r="T52" s="56">
        <f t="shared" si="4"/>
        <v>40.995</v>
      </c>
      <c r="U52" s="31"/>
      <c r="V52" s="57">
        <f t="shared" si="5"/>
        <v>55.995</v>
      </c>
      <c r="W52" s="30"/>
      <c r="X52" s="31">
        <v>72</v>
      </c>
      <c r="Y52" s="31"/>
      <c r="Z52" s="31"/>
    </row>
    <row r="53" spans="1:26" ht="22.5" customHeight="1">
      <c r="A53" s="22" t="s">
        <v>667</v>
      </c>
      <c r="B53" s="33" t="s">
        <v>224</v>
      </c>
      <c r="C53" s="33" t="s">
        <v>225</v>
      </c>
      <c r="D53" s="24" t="s">
        <v>226</v>
      </c>
      <c r="E53" s="39">
        <v>2</v>
      </c>
      <c r="F53" s="35" t="s">
        <v>38</v>
      </c>
      <c r="G53" s="35" t="s">
        <v>38</v>
      </c>
      <c r="H53" s="35" t="s">
        <v>38</v>
      </c>
      <c r="I53" s="35" t="s">
        <v>38</v>
      </c>
      <c r="J53" s="35" t="s">
        <v>38</v>
      </c>
      <c r="K53" s="35" t="s">
        <v>38</v>
      </c>
      <c r="L53" s="31" t="s">
        <v>39</v>
      </c>
      <c r="M53" s="30"/>
      <c r="N53" s="31"/>
      <c r="O53" s="31">
        <v>20</v>
      </c>
      <c r="P53" s="36">
        <f t="shared" si="3"/>
        <v>20</v>
      </c>
      <c r="Q53" s="31">
        <v>6.1</v>
      </c>
      <c r="R53" s="31">
        <v>5.5</v>
      </c>
      <c r="S53" s="39">
        <v>2</v>
      </c>
      <c r="T53" s="36">
        <f t="shared" si="4"/>
        <v>35.55</v>
      </c>
      <c r="U53" s="31"/>
      <c r="V53" s="38">
        <f t="shared" si="5"/>
        <v>55.55</v>
      </c>
      <c r="W53" s="30"/>
      <c r="X53" s="31">
        <v>72</v>
      </c>
      <c r="Y53" s="31"/>
      <c r="Z53" s="31"/>
    </row>
    <row r="54" spans="1:26" ht="22.5" customHeight="1">
      <c r="A54" s="87" t="s">
        <v>668</v>
      </c>
      <c r="B54" s="33" t="s">
        <v>578</v>
      </c>
      <c r="C54" s="33" t="s">
        <v>579</v>
      </c>
      <c r="D54" s="24" t="s">
        <v>580</v>
      </c>
      <c r="E54" s="39">
        <v>2</v>
      </c>
      <c r="F54" s="35" t="s">
        <v>38</v>
      </c>
      <c r="G54" s="35" t="s">
        <v>38</v>
      </c>
      <c r="H54" s="35" t="s">
        <v>38</v>
      </c>
      <c r="I54" s="35" t="s">
        <v>38</v>
      </c>
      <c r="J54" s="35" t="s">
        <v>38</v>
      </c>
      <c r="K54" s="35" t="s">
        <v>38</v>
      </c>
      <c r="L54" s="31" t="s">
        <v>39</v>
      </c>
      <c r="M54" s="30"/>
      <c r="N54" s="31"/>
      <c r="O54" s="31">
        <v>20</v>
      </c>
      <c r="P54" s="36">
        <f t="shared" si="3"/>
        <v>20</v>
      </c>
      <c r="Q54" s="31">
        <v>6.1</v>
      </c>
      <c r="R54" s="31">
        <v>5.5</v>
      </c>
      <c r="S54" s="39">
        <v>2</v>
      </c>
      <c r="T54" s="36">
        <f t="shared" si="4"/>
        <v>35.55</v>
      </c>
      <c r="U54" s="31"/>
      <c r="V54" s="38">
        <f t="shared" si="5"/>
        <v>55.55</v>
      </c>
      <c r="W54" s="30"/>
      <c r="X54" s="31">
        <v>72</v>
      </c>
      <c r="Y54" s="31"/>
      <c r="Z54" s="31"/>
    </row>
    <row r="55" spans="1:26" ht="22.5" customHeight="1">
      <c r="A55" s="22" t="s">
        <v>669</v>
      </c>
      <c r="B55" s="33" t="s">
        <v>229</v>
      </c>
      <c r="C55" s="33" t="s">
        <v>230</v>
      </c>
      <c r="D55" s="24" t="s">
        <v>231</v>
      </c>
      <c r="E55" s="39">
        <v>2</v>
      </c>
      <c r="F55" s="35" t="s">
        <v>38</v>
      </c>
      <c r="G55" s="35" t="s">
        <v>38</v>
      </c>
      <c r="H55" s="35" t="s">
        <v>38</v>
      </c>
      <c r="I55" s="35" t="s">
        <v>38</v>
      </c>
      <c r="J55" s="35" t="s">
        <v>38</v>
      </c>
      <c r="K55" s="35" t="s">
        <v>38</v>
      </c>
      <c r="L55" s="31" t="s">
        <v>39</v>
      </c>
      <c r="M55" s="30"/>
      <c r="N55" s="31"/>
      <c r="O55" s="31">
        <v>10</v>
      </c>
      <c r="P55" s="36">
        <f t="shared" si="3"/>
        <v>10</v>
      </c>
      <c r="Q55" s="31">
        <v>7.91</v>
      </c>
      <c r="R55" s="31">
        <v>5.5</v>
      </c>
      <c r="S55" s="39">
        <v>2</v>
      </c>
      <c r="T55" s="36">
        <f t="shared" si="4"/>
        <v>45.505</v>
      </c>
      <c r="U55" s="31"/>
      <c r="V55" s="38">
        <f t="shared" si="5"/>
        <v>55.505</v>
      </c>
      <c r="W55" s="30"/>
      <c r="X55" s="31">
        <v>72</v>
      </c>
      <c r="Y55" s="31"/>
      <c r="Z55" s="31"/>
    </row>
    <row r="56" spans="1:26" ht="22.5" customHeight="1">
      <c r="A56" s="87" t="s">
        <v>670</v>
      </c>
      <c r="B56" s="33" t="s">
        <v>335</v>
      </c>
      <c r="C56" s="33" t="s">
        <v>336</v>
      </c>
      <c r="D56" s="24" t="s">
        <v>337</v>
      </c>
      <c r="E56" s="39">
        <v>2</v>
      </c>
      <c r="F56" s="35" t="s">
        <v>38</v>
      </c>
      <c r="G56" s="35" t="s">
        <v>38</v>
      </c>
      <c r="H56" s="35" t="s">
        <v>38</v>
      </c>
      <c r="I56" s="35" t="s">
        <v>38</v>
      </c>
      <c r="J56" s="35" t="s">
        <v>38</v>
      </c>
      <c r="K56" s="35" t="s">
        <v>38</v>
      </c>
      <c r="L56" s="31" t="s">
        <v>39</v>
      </c>
      <c r="M56" s="30"/>
      <c r="N56" s="31"/>
      <c r="O56" s="31">
        <v>15</v>
      </c>
      <c r="P56" s="36">
        <f t="shared" si="3"/>
        <v>15</v>
      </c>
      <c r="Q56" s="31">
        <v>7</v>
      </c>
      <c r="R56" s="31">
        <v>5.5</v>
      </c>
      <c r="S56" s="39">
        <v>2</v>
      </c>
      <c r="T56" s="36">
        <f t="shared" si="4"/>
        <v>40.5</v>
      </c>
      <c r="U56" s="31"/>
      <c r="V56" s="38">
        <f t="shared" si="5"/>
        <v>55.5</v>
      </c>
      <c r="W56" s="30"/>
      <c r="X56" s="31">
        <v>72</v>
      </c>
      <c r="Y56" s="31"/>
      <c r="Z56" s="31"/>
    </row>
    <row r="57" spans="1:26" ht="22.5" customHeight="1">
      <c r="A57" s="22" t="s">
        <v>671</v>
      </c>
      <c r="B57" s="33" t="s">
        <v>581</v>
      </c>
      <c r="C57" s="33" t="s">
        <v>41</v>
      </c>
      <c r="D57" s="24" t="s">
        <v>582</v>
      </c>
      <c r="E57" s="39">
        <v>2</v>
      </c>
      <c r="F57" s="35" t="s">
        <v>38</v>
      </c>
      <c r="G57" s="35" t="s">
        <v>38</v>
      </c>
      <c r="H57" s="35" t="s">
        <v>38</v>
      </c>
      <c r="I57" s="35" t="s">
        <v>38</v>
      </c>
      <c r="J57" s="35" t="s">
        <v>38</v>
      </c>
      <c r="K57" s="35" t="s">
        <v>38</v>
      </c>
      <c r="L57" s="31" t="s">
        <v>39</v>
      </c>
      <c r="M57" s="30"/>
      <c r="N57" s="31"/>
      <c r="O57" s="31">
        <v>10</v>
      </c>
      <c r="P57" s="36">
        <f t="shared" si="3"/>
        <v>10</v>
      </c>
      <c r="Q57" s="31">
        <v>7.89</v>
      </c>
      <c r="R57" s="31">
        <v>5.5</v>
      </c>
      <c r="S57" s="39">
        <v>2</v>
      </c>
      <c r="T57" s="36">
        <f t="shared" si="4"/>
        <v>45.394999999999996</v>
      </c>
      <c r="U57" s="31"/>
      <c r="V57" s="38">
        <f t="shared" si="5"/>
        <v>55.394999999999996</v>
      </c>
      <c r="W57" s="30"/>
      <c r="X57" s="31">
        <v>72</v>
      </c>
      <c r="Y57" s="31"/>
      <c r="Z57" s="31"/>
    </row>
    <row r="58" spans="1:26" ht="22.5" customHeight="1">
      <c r="A58" s="87" t="s">
        <v>672</v>
      </c>
      <c r="B58" s="33" t="s">
        <v>364</v>
      </c>
      <c r="C58" s="33" t="s">
        <v>365</v>
      </c>
      <c r="D58" s="24" t="s">
        <v>366</v>
      </c>
      <c r="E58" s="39">
        <v>2</v>
      </c>
      <c r="F58" s="35" t="s">
        <v>38</v>
      </c>
      <c r="G58" s="35" t="s">
        <v>38</v>
      </c>
      <c r="H58" s="35" t="s">
        <v>38</v>
      </c>
      <c r="I58" s="35" t="s">
        <v>38</v>
      </c>
      <c r="J58" s="35" t="s">
        <v>38</v>
      </c>
      <c r="K58" s="35" t="s">
        <v>38</v>
      </c>
      <c r="L58" s="31" t="s">
        <v>39</v>
      </c>
      <c r="M58" s="30"/>
      <c r="N58" s="31"/>
      <c r="O58" s="31">
        <v>10</v>
      </c>
      <c r="P58" s="36">
        <f t="shared" si="3"/>
        <v>10</v>
      </c>
      <c r="Q58" s="31">
        <v>7.83</v>
      </c>
      <c r="R58" s="31">
        <v>5.5</v>
      </c>
      <c r="S58" s="39">
        <v>2</v>
      </c>
      <c r="T58" s="36">
        <f t="shared" si="4"/>
        <v>45.065</v>
      </c>
      <c r="U58" s="31"/>
      <c r="V58" s="38">
        <f t="shared" si="5"/>
        <v>55.065</v>
      </c>
      <c r="W58" s="30"/>
      <c r="X58" s="31">
        <v>72</v>
      </c>
      <c r="Y58" s="31"/>
      <c r="Z58" s="31"/>
    </row>
    <row r="59" spans="1:26" ht="22.5" customHeight="1">
      <c r="A59" s="22" t="s">
        <v>673</v>
      </c>
      <c r="B59" s="33" t="s">
        <v>302</v>
      </c>
      <c r="C59" s="33" t="s">
        <v>303</v>
      </c>
      <c r="D59" s="24" t="s">
        <v>304</v>
      </c>
      <c r="E59" s="34">
        <v>2</v>
      </c>
      <c r="F59" s="35" t="s">
        <v>38</v>
      </c>
      <c r="G59" s="35" t="s">
        <v>38</v>
      </c>
      <c r="H59" s="35" t="s">
        <v>38</v>
      </c>
      <c r="I59" s="35" t="s">
        <v>38</v>
      </c>
      <c r="J59" s="35" t="s">
        <v>38</v>
      </c>
      <c r="K59" s="35" t="s">
        <v>38</v>
      </c>
      <c r="L59" s="31" t="s">
        <v>39</v>
      </c>
      <c r="M59" s="30"/>
      <c r="N59" s="31"/>
      <c r="O59" s="31">
        <v>20</v>
      </c>
      <c r="P59" s="36">
        <f t="shared" si="3"/>
        <v>20</v>
      </c>
      <c r="Q59" s="31">
        <v>6</v>
      </c>
      <c r="R59" s="31">
        <v>5.5</v>
      </c>
      <c r="S59" s="34">
        <v>2</v>
      </c>
      <c r="T59" s="36">
        <f t="shared" si="4"/>
        <v>35</v>
      </c>
      <c r="U59" s="37"/>
      <c r="V59" s="38">
        <f t="shared" si="5"/>
        <v>55</v>
      </c>
      <c r="W59" s="30"/>
      <c r="X59" s="31">
        <v>72</v>
      </c>
      <c r="Y59" s="31"/>
      <c r="Z59" s="31"/>
    </row>
    <row r="60" spans="1:26" ht="22.5" customHeight="1">
      <c r="A60" s="87" t="s">
        <v>674</v>
      </c>
      <c r="B60" s="33" t="s">
        <v>152</v>
      </c>
      <c r="C60" s="33" t="s">
        <v>153</v>
      </c>
      <c r="D60" s="24" t="s">
        <v>154</v>
      </c>
      <c r="E60" s="39">
        <v>2</v>
      </c>
      <c r="F60" s="35" t="s">
        <v>38</v>
      </c>
      <c r="G60" s="35" t="s">
        <v>38</v>
      </c>
      <c r="H60" s="35" t="s">
        <v>38</v>
      </c>
      <c r="I60" s="35" t="s">
        <v>38</v>
      </c>
      <c r="J60" s="35" t="s">
        <v>38</v>
      </c>
      <c r="K60" s="35" t="s">
        <v>38</v>
      </c>
      <c r="L60" s="31" t="s">
        <v>39</v>
      </c>
      <c r="M60" s="30"/>
      <c r="N60" s="31"/>
      <c r="O60" s="31">
        <v>10</v>
      </c>
      <c r="P60" s="36">
        <f t="shared" si="3"/>
        <v>10</v>
      </c>
      <c r="Q60" s="31">
        <v>7.79</v>
      </c>
      <c r="R60" s="31">
        <v>5.5</v>
      </c>
      <c r="S60" s="39">
        <v>2</v>
      </c>
      <c r="T60" s="36">
        <f t="shared" si="4"/>
        <v>44.845</v>
      </c>
      <c r="U60" s="31"/>
      <c r="V60" s="38">
        <f t="shared" si="5"/>
        <v>54.845</v>
      </c>
      <c r="W60" s="30"/>
      <c r="X60" s="31">
        <v>72</v>
      </c>
      <c r="Y60" s="31"/>
      <c r="Z60" s="31"/>
    </row>
    <row r="61" spans="1:26" ht="22.5" customHeight="1">
      <c r="A61" s="22" t="s">
        <v>675</v>
      </c>
      <c r="B61" s="33" t="s">
        <v>285</v>
      </c>
      <c r="C61" s="33" t="s">
        <v>286</v>
      </c>
      <c r="D61" s="24" t="s">
        <v>287</v>
      </c>
      <c r="E61" s="39">
        <v>2</v>
      </c>
      <c r="F61" s="35" t="s">
        <v>38</v>
      </c>
      <c r="G61" s="35" t="s">
        <v>38</v>
      </c>
      <c r="H61" s="35" t="s">
        <v>38</v>
      </c>
      <c r="I61" s="35" t="s">
        <v>38</v>
      </c>
      <c r="J61" s="35" t="s">
        <v>38</v>
      </c>
      <c r="K61" s="35" t="s">
        <v>38</v>
      </c>
      <c r="L61" s="31" t="s">
        <v>39</v>
      </c>
      <c r="M61" s="30"/>
      <c r="N61" s="31"/>
      <c r="O61" s="31">
        <v>10</v>
      </c>
      <c r="P61" s="36">
        <f t="shared" si="3"/>
        <v>10</v>
      </c>
      <c r="Q61" s="31">
        <v>7.7</v>
      </c>
      <c r="R61" s="31">
        <v>5.5</v>
      </c>
      <c r="S61" s="39">
        <v>2</v>
      </c>
      <c r="T61" s="36">
        <f t="shared" si="4"/>
        <v>44.35</v>
      </c>
      <c r="U61" s="31"/>
      <c r="V61" s="38">
        <f t="shared" si="5"/>
        <v>54.35</v>
      </c>
      <c r="W61" s="30"/>
      <c r="X61" s="31">
        <v>72</v>
      </c>
      <c r="Y61" s="31"/>
      <c r="Z61" s="31"/>
    </row>
    <row r="62" spans="1:26" ht="22.5" customHeight="1">
      <c r="A62" s="87" t="s">
        <v>676</v>
      </c>
      <c r="B62" s="33" t="s">
        <v>288</v>
      </c>
      <c r="C62" s="33" t="s">
        <v>289</v>
      </c>
      <c r="D62" s="24" t="s">
        <v>290</v>
      </c>
      <c r="E62" s="39">
        <v>2</v>
      </c>
      <c r="F62" s="35" t="s">
        <v>38</v>
      </c>
      <c r="G62" s="35" t="s">
        <v>38</v>
      </c>
      <c r="H62" s="35" t="s">
        <v>38</v>
      </c>
      <c r="I62" s="35" t="s">
        <v>38</v>
      </c>
      <c r="J62" s="35" t="s">
        <v>38</v>
      </c>
      <c r="K62" s="35" t="s">
        <v>38</v>
      </c>
      <c r="L62" s="31" t="s">
        <v>39</v>
      </c>
      <c r="M62" s="30"/>
      <c r="N62" s="31"/>
      <c r="O62" s="31">
        <v>10</v>
      </c>
      <c r="P62" s="36">
        <f t="shared" si="3"/>
        <v>10</v>
      </c>
      <c r="Q62" s="31">
        <v>7.53</v>
      </c>
      <c r="R62" s="31">
        <v>5.5</v>
      </c>
      <c r="S62" s="39">
        <v>2</v>
      </c>
      <c r="T62" s="36">
        <f t="shared" si="4"/>
        <v>43.415</v>
      </c>
      <c r="U62" s="31"/>
      <c r="V62" s="38">
        <f t="shared" si="5"/>
        <v>53.415</v>
      </c>
      <c r="W62" s="30"/>
      <c r="X62" s="31">
        <v>72</v>
      </c>
      <c r="Y62" s="31"/>
      <c r="Z62" s="31"/>
    </row>
    <row r="63" spans="1:26" ht="22.5" customHeight="1">
      <c r="A63" s="22" t="s">
        <v>677</v>
      </c>
      <c r="B63" s="33" t="s">
        <v>602</v>
      </c>
      <c r="C63" s="33" t="s">
        <v>533</v>
      </c>
      <c r="D63" s="24" t="s">
        <v>603</v>
      </c>
      <c r="E63" s="39">
        <v>2</v>
      </c>
      <c r="F63" s="35" t="s">
        <v>38</v>
      </c>
      <c r="G63" s="35" t="s">
        <v>38</v>
      </c>
      <c r="H63" s="35" t="s">
        <v>38</v>
      </c>
      <c r="I63" s="35" t="s">
        <v>38</v>
      </c>
      <c r="J63" s="35" t="s">
        <v>38</v>
      </c>
      <c r="K63" s="35" t="s">
        <v>38</v>
      </c>
      <c r="L63" s="31" t="s">
        <v>39</v>
      </c>
      <c r="M63" s="30">
        <v>5</v>
      </c>
      <c r="N63" s="31"/>
      <c r="O63" s="31">
        <v>10</v>
      </c>
      <c r="P63" s="36">
        <f t="shared" si="3"/>
        <v>15</v>
      </c>
      <c r="Q63" s="31">
        <v>6.57</v>
      </c>
      <c r="R63" s="31">
        <v>5.5</v>
      </c>
      <c r="S63" s="39">
        <v>2</v>
      </c>
      <c r="T63" s="36">
        <f t="shared" si="4"/>
        <v>38.135000000000005</v>
      </c>
      <c r="U63" s="31"/>
      <c r="V63" s="38">
        <f t="shared" si="5"/>
        <v>53.135000000000005</v>
      </c>
      <c r="W63" s="30"/>
      <c r="X63" s="31">
        <v>72</v>
      </c>
      <c r="Y63" s="31"/>
      <c r="Z63" s="31"/>
    </row>
    <row r="64" spans="1:26" ht="22.5" customHeight="1">
      <c r="A64" s="87" t="s">
        <v>678</v>
      </c>
      <c r="B64" s="33" t="s">
        <v>341</v>
      </c>
      <c r="C64" s="33" t="s">
        <v>68</v>
      </c>
      <c r="D64" s="24" t="s">
        <v>342</v>
      </c>
      <c r="E64" s="39">
        <v>2</v>
      </c>
      <c r="F64" s="35" t="s">
        <v>38</v>
      </c>
      <c r="G64" s="35" t="s">
        <v>38</v>
      </c>
      <c r="H64" s="35" t="s">
        <v>38</v>
      </c>
      <c r="I64" s="35" t="s">
        <v>38</v>
      </c>
      <c r="J64" s="35" t="s">
        <v>38</v>
      </c>
      <c r="K64" s="35" t="s">
        <v>38</v>
      </c>
      <c r="L64" s="31" t="s">
        <v>39</v>
      </c>
      <c r="M64" s="30"/>
      <c r="N64" s="31"/>
      <c r="O64" s="31">
        <v>10</v>
      </c>
      <c r="P64" s="36">
        <f t="shared" si="3"/>
        <v>10</v>
      </c>
      <c r="Q64" s="31">
        <v>7.46</v>
      </c>
      <c r="R64" s="31">
        <v>5.5</v>
      </c>
      <c r="S64" s="39">
        <v>2</v>
      </c>
      <c r="T64" s="36">
        <f t="shared" si="4"/>
        <v>43.03</v>
      </c>
      <c r="U64" s="31"/>
      <c r="V64" s="38">
        <f t="shared" si="5"/>
        <v>53.03</v>
      </c>
      <c r="W64" s="30"/>
      <c r="X64" s="31">
        <v>72</v>
      </c>
      <c r="Y64" s="31"/>
      <c r="Z64" s="31"/>
    </row>
    <row r="65" spans="1:26" ht="22.5" customHeight="1">
      <c r="A65" s="22" t="s">
        <v>679</v>
      </c>
      <c r="B65" s="33" t="s">
        <v>248</v>
      </c>
      <c r="C65" s="33" t="s">
        <v>151</v>
      </c>
      <c r="D65" s="24" t="s">
        <v>249</v>
      </c>
      <c r="E65" s="39">
        <v>2</v>
      </c>
      <c r="F65" s="35" t="s">
        <v>38</v>
      </c>
      <c r="G65" s="35" t="s">
        <v>38</v>
      </c>
      <c r="H65" s="35" t="s">
        <v>38</v>
      </c>
      <c r="I65" s="35" t="s">
        <v>38</v>
      </c>
      <c r="J65" s="35" t="s">
        <v>38</v>
      </c>
      <c r="K65" s="35" t="s">
        <v>38</v>
      </c>
      <c r="L65" s="31" t="s">
        <v>39</v>
      </c>
      <c r="M65" s="30"/>
      <c r="N65" s="31"/>
      <c r="O65" s="31">
        <v>10</v>
      </c>
      <c r="P65" s="36">
        <f t="shared" si="3"/>
        <v>10</v>
      </c>
      <c r="Q65" s="31">
        <v>7.44</v>
      </c>
      <c r="R65" s="31">
        <v>5.5</v>
      </c>
      <c r="S65" s="39">
        <v>2</v>
      </c>
      <c r="T65" s="36">
        <f t="shared" si="4"/>
        <v>42.92</v>
      </c>
      <c r="U65" s="31"/>
      <c r="V65" s="38">
        <f t="shared" si="5"/>
        <v>52.92</v>
      </c>
      <c r="W65" s="30"/>
      <c r="X65" s="31">
        <v>72</v>
      </c>
      <c r="Y65" s="31"/>
      <c r="Z65" s="31"/>
    </row>
    <row r="66" spans="1:26" ht="22.5" customHeight="1">
      <c r="A66" s="87" t="s">
        <v>680</v>
      </c>
      <c r="B66" s="33" t="s">
        <v>610</v>
      </c>
      <c r="C66" s="33" t="s">
        <v>146</v>
      </c>
      <c r="D66" s="24" t="s">
        <v>611</v>
      </c>
      <c r="E66" s="39">
        <v>2</v>
      </c>
      <c r="F66" s="35" t="s">
        <v>38</v>
      </c>
      <c r="G66" s="35" t="s">
        <v>38</v>
      </c>
      <c r="H66" s="35" t="s">
        <v>38</v>
      </c>
      <c r="I66" s="35" t="s">
        <v>38</v>
      </c>
      <c r="J66" s="35" t="s">
        <v>38</v>
      </c>
      <c r="K66" s="35" t="s">
        <v>38</v>
      </c>
      <c r="L66" s="31" t="s">
        <v>39</v>
      </c>
      <c r="M66" s="30"/>
      <c r="N66" s="31"/>
      <c r="O66" s="31">
        <v>10</v>
      </c>
      <c r="P66" s="36">
        <f t="shared" si="3"/>
        <v>10</v>
      </c>
      <c r="Q66" s="31">
        <v>7.29</v>
      </c>
      <c r="R66" s="31">
        <v>5.5</v>
      </c>
      <c r="S66" s="39">
        <v>2</v>
      </c>
      <c r="T66" s="36">
        <f t="shared" si="4"/>
        <v>42.095</v>
      </c>
      <c r="U66" s="31"/>
      <c r="V66" s="38">
        <f t="shared" si="5"/>
        <v>52.095</v>
      </c>
      <c r="W66" s="30"/>
      <c r="X66" s="31">
        <v>72</v>
      </c>
      <c r="Y66" s="31"/>
      <c r="Z66" s="31"/>
    </row>
    <row r="67" spans="1:26" ht="22.5" customHeight="1">
      <c r="A67" s="22" t="s">
        <v>681</v>
      </c>
      <c r="B67" s="33" t="s">
        <v>120</v>
      </c>
      <c r="C67" s="33" t="s">
        <v>121</v>
      </c>
      <c r="D67" s="24" t="s">
        <v>122</v>
      </c>
      <c r="E67" s="39">
        <v>2</v>
      </c>
      <c r="F67" s="35" t="s">
        <v>38</v>
      </c>
      <c r="G67" s="35" t="s">
        <v>38</v>
      </c>
      <c r="H67" s="35" t="s">
        <v>38</v>
      </c>
      <c r="I67" s="35" t="s">
        <v>38</v>
      </c>
      <c r="J67" s="35" t="s">
        <v>38</v>
      </c>
      <c r="K67" s="35" t="s">
        <v>38</v>
      </c>
      <c r="L67" s="31" t="s">
        <v>39</v>
      </c>
      <c r="M67" s="31"/>
      <c r="N67" s="31"/>
      <c r="O67" s="31">
        <v>10</v>
      </c>
      <c r="P67" s="31">
        <f t="shared" si="3"/>
        <v>10</v>
      </c>
      <c r="Q67" s="31">
        <v>7.09</v>
      </c>
      <c r="R67" s="31">
        <v>5.5</v>
      </c>
      <c r="S67" s="39">
        <v>2</v>
      </c>
      <c r="T67" s="31">
        <f t="shared" si="4"/>
        <v>40.995</v>
      </c>
      <c r="U67" s="31"/>
      <c r="V67" s="48">
        <f t="shared" si="5"/>
        <v>50.995</v>
      </c>
      <c r="W67" s="31"/>
      <c r="X67" s="31">
        <v>72</v>
      </c>
      <c r="Y67" s="31"/>
      <c r="Z67" s="31"/>
    </row>
    <row r="68" spans="1:26" ht="22.5" customHeight="1">
      <c r="A68" s="87" t="s">
        <v>682</v>
      </c>
      <c r="B68" s="33" t="s">
        <v>93</v>
      </c>
      <c r="C68" s="33" t="s">
        <v>68</v>
      </c>
      <c r="D68" s="24" t="s">
        <v>94</v>
      </c>
      <c r="E68" s="39">
        <v>2</v>
      </c>
      <c r="F68" s="35" t="s">
        <v>38</v>
      </c>
      <c r="G68" s="35" t="s">
        <v>38</v>
      </c>
      <c r="H68" s="35" t="s">
        <v>38</v>
      </c>
      <c r="I68" s="35" t="s">
        <v>38</v>
      </c>
      <c r="J68" s="35" t="s">
        <v>38</v>
      </c>
      <c r="K68" s="35" t="s">
        <v>38</v>
      </c>
      <c r="L68" s="31" t="s">
        <v>39</v>
      </c>
      <c r="M68" s="30"/>
      <c r="N68" s="31"/>
      <c r="O68" s="31">
        <v>10</v>
      </c>
      <c r="P68" s="36">
        <f t="shared" si="3"/>
        <v>10</v>
      </c>
      <c r="Q68" s="31">
        <v>7</v>
      </c>
      <c r="R68" s="31">
        <v>5.5</v>
      </c>
      <c r="S68" s="39">
        <v>2</v>
      </c>
      <c r="T68" s="36">
        <f t="shared" si="4"/>
        <v>40.5</v>
      </c>
      <c r="U68" s="31"/>
      <c r="V68" s="38">
        <f t="shared" si="5"/>
        <v>50.5</v>
      </c>
      <c r="W68" s="30"/>
      <c r="X68" s="31">
        <v>72</v>
      </c>
      <c r="Y68" s="31"/>
      <c r="Z68" s="31"/>
    </row>
    <row r="69" spans="1:26" ht="22.5" customHeight="1">
      <c r="A69" s="22" t="s">
        <v>683</v>
      </c>
      <c r="B69" s="33" t="s">
        <v>618</v>
      </c>
      <c r="C69" s="33" t="s">
        <v>418</v>
      </c>
      <c r="D69" s="24" t="s">
        <v>619</v>
      </c>
      <c r="E69" s="39">
        <v>2</v>
      </c>
      <c r="F69" s="35" t="s">
        <v>38</v>
      </c>
      <c r="G69" s="35" t="s">
        <v>38</v>
      </c>
      <c r="H69" s="35" t="s">
        <v>38</v>
      </c>
      <c r="I69" s="35" t="s">
        <v>38</v>
      </c>
      <c r="J69" s="35" t="s">
        <v>38</v>
      </c>
      <c r="K69" s="35" t="s">
        <v>38</v>
      </c>
      <c r="L69" s="31" t="s">
        <v>39</v>
      </c>
      <c r="M69" s="30"/>
      <c r="N69" s="31"/>
      <c r="O69" s="31">
        <v>10</v>
      </c>
      <c r="P69" s="36">
        <f t="shared" si="3"/>
        <v>10</v>
      </c>
      <c r="Q69" s="31">
        <v>6.95</v>
      </c>
      <c r="R69" s="31">
        <v>5.5</v>
      </c>
      <c r="S69" s="39">
        <v>2</v>
      </c>
      <c r="T69" s="36">
        <f t="shared" si="4"/>
        <v>40.225</v>
      </c>
      <c r="U69" s="31"/>
      <c r="V69" s="38">
        <f t="shared" si="5"/>
        <v>50.225</v>
      </c>
      <c r="W69" s="30"/>
      <c r="X69" s="31">
        <v>72</v>
      </c>
      <c r="Y69" s="31"/>
      <c r="Z69" s="31"/>
    </row>
    <row r="70" spans="1:26" ht="22.5" customHeight="1">
      <c r="A70" s="87" t="s">
        <v>684</v>
      </c>
      <c r="B70" s="33" t="s">
        <v>131</v>
      </c>
      <c r="C70" s="33" t="s">
        <v>41</v>
      </c>
      <c r="D70" s="24" t="s">
        <v>132</v>
      </c>
      <c r="E70" s="39">
        <v>2</v>
      </c>
      <c r="F70" s="35" t="s">
        <v>38</v>
      </c>
      <c r="G70" s="35" t="s">
        <v>38</v>
      </c>
      <c r="H70" s="35" t="s">
        <v>38</v>
      </c>
      <c r="I70" s="35" t="s">
        <v>38</v>
      </c>
      <c r="J70" s="35" t="s">
        <v>38</v>
      </c>
      <c r="K70" s="35" t="s">
        <v>38</v>
      </c>
      <c r="L70" s="31" t="s">
        <v>39</v>
      </c>
      <c r="M70" s="30"/>
      <c r="N70" s="31"/>
      <c r="O70" s="31">
        <v>10</v>
      </c>
      <c r="P70" s="36">
        <f aca="true" t="shared" si="6" ref="P70:P81">M70+N70+O70</f>
        <v>10</v>
      </c>
      <c r="Q70" s="31">
        <v>6.91</v>
      </c>
      <c r="R70" s="31">
        <v>5.5</v>
      </c>
      <c r="S70" s="39">
        <v>2</v>
      </c>
      <c r="T70" s="36">
        <f aca="true" t="shared" si="7" ref="T70:T81">Q70*R70+S70</f>
        <v>40.005</v>
      </c>
      <c r="U70" s="31"/>
      <c r="V70" s="38">
        <f aca="true" t="shared" si="8" ref="V70:V81">P70+T70</f>
        <v>50.005</v>
      </c>
      <c r="W70" s="30"/>
      <c r="X70" s="31">
        <v>72</v>
      </c>
      <c r="Y70" s="31"/>
      <c r="Z70" s="31"/>
    </row>
    <row r="71" spans="1:26" ht="22.5" customHeight="1">
      <c r="A71" s="22" t="s">
        <v>685</v>
      </c>
      <c r="B71" s="33" t="s">
        <v>105</v>
      </c>
      <c r="C71" s="33" t="s">
        <v>106</v>
      </c>
      <c r="D71" s="24" t="s">
        <v>107</v>
      </c>
      <c r="E71" s="39">
        <v>2</v>
      </c>
      <c r="F71" s="35" t="s">
        <v>38</v>
      </c>
      <c r="G71" s="35" t="s">
        <v>38</v>
      </c>
      <c r="H71" s="35" t="s">
        <v>38</v>
      </c>
      <c r="I71" s="35" t="s">
        <v>38</v>
      </c>
      <c r="J71" s="35" t="s">
        <v>38</v>
      </c>
      <c r="K71" s="35" t="s">
        <v>38</v>
      </c>
      <c r="L71" s="31" t="s">
        <v>39</v>
      </c>
      <c r="M71" s="30"/>
      <c r="N71" s="31"/>
      <c r="O71" s="31">
        <v>10</v>
      </c>
      <c r="P71" s="36">
        <f t="shared" si="6"/>
        <v>10</v>
      </c>
      <c r="Q71" s="31">
        <v>6.91</v>
      </c>
      <c r="R71" s="31">
        <v>5.5</v>
      </c>
      <c r="S71" s="39">
        <v>2</v>
      </c>
      <c r="T71" s="36">
        <f t="shared" si="7"/>
        <v>40.005</v>
      </c>
      <c r="U71" s="31"/>
      <c r="V71" s="38">
        <f t="shared" si="8"/>
        <v>50.005</v>
      </c>
      <c r="W71" s="30"/>
      <c r="X71" s="31">
        <v>72</v>
      </c>
      <c r="Y71" s="31"/>
      <c r="Z71" s="31"/>
    </row>
    <row r="72" spans="1:26" ht="22.5" customHeight="1">
      <c r="A72" s="87" t="s">
        <v>686</v>
      </c>
      <c r="B72" s="33" t="s">
        <v>163</v>
      </c>
      <c r="C72" s="33" t="s">
        <v>164</v>
      </c>
      <c r="D72" s="24" t="s">
        <v>165</v>
      </c>
      <c r="E72" s="39">
        <v>2</v>
      </c>
      <c r="F72" s="35" t="s">
        <v>38</v>
      </c>
      <c r="G72" s="35" t="s">
        <v>38</v>
      </c>
      <c r="H72" s="35" t="s">
        <v>38</v>
      </c>
      <c r="I72" s="35" t="s">
        <v>38</v>
      </c>
      <c r="J72" s="35" t="s">
        <v>38</v>
      </c>
      <c r="K72" s="35" t="s">
        <v>38</v>
      </c>
      <c r="L72" s="31" t="s">
        <v>39</v>
      </c>
      <c r="M72" s="30"/>
      <c r="N72" s="31"/>
      <c r="O72" s="31">
        <v>15</v>
      </c>
      <c r="P72" s="36">
        <f t="shared" si="6"/>
        <v>15</v>
      </c>
      <c r="Q72" s="31">
        <v>6</v>
      </c>
      <c r="R72" s="31">
        <v>5.5</v>
      </c>
      <c r="S72" s="39">
        <v>2</v>
      </c>
      <c r="T72" s="36">
        <f t="shared" si="7"/>
        <v>35</v>
      </c>
      <c r="U72" s="31"/>
      <c r="V72" s="38">
        <f t="shared" si="8"/>
        <v>50</v>
      </c>
      <c r="W72" s="30"/>
      <c r="X72" s="31">
        <v>108</v>
      </c>
      <c r="Y72" s="31"/>
      <c r="Z72" s="31"/>
    </row>
    <row r="73" spans="1:26" ht="22.5" customHeight="1">
      <c r="A73" s="22" t="s">
        <v>687</v>
      </c>
      <c r="B73" s="33" t="s">
        <v>316</v>
      </c>
      <c r="C73" s="33" t="s">
        <v>317</v>
      </c>
      <c r="D73" s="24" t="s">
        <v>318</v>
      </c>
      <c r="E73" s="39">
        <v>2</v>
      </c>
      <c r="F73" s="35" t="s">
        <v>38</v>
      </c>
      <c r="G73" s="35" t="s">
        <v>38</v>
      </c>
      <c r="H73" s="35" t="s">
        <v>38</v>
      </c>
      <c r="I73" s="35" t="s">
        <v>38</v>
      </c>
      <c r="J73" s="35" t="s">
        <v>38</v>
      </c>
      <c r="K73" s="35" t="s">
        <v>38</v>
      </c>
      <c r="L73" s="31" t="s">
        <v>39</v>
      </c>
      <c r="M73" s="30"/>
      <c r="N73" s="31"/>
      <c r="O73" s="31">
        <v>10</v>
      </c>
      <c r="P73" s="36">
        <f t="shared" si="6"/>
        <v>10</v>
      </c>
      <c r="Q73" s="31">
        <v>6.7</v>
      </c>
      <c r="R73" s="31">
        <v>5.5</v>
      </c>
      <c r="S73" s="39">
        <v>2</v>
      </c>
      <c r="T73" s="36">
        <f t="shared" si="7"/>
        <v>38.85</v>
      </c>
      <c r="U73" s="31"/>
      <c r="V73" s="38">
        <f t="shared" si="8"/>
        <v>48.85</v>
      </c>
      <c r="W73" s="30"/>
      <c r="X73" s="31">
        <v>72</v>
      </c>
      <c r="Y73" s="31"/>
      <c r="Z73" s="31"/>
    </row>
    <row r="74" spans="1:26" ht="22.5" customHeight="1">
      <c r="A74" s="87" t="s">
        <v>688</v>
      </c>
      <c r="B74" s="33" t="s">
        <v>312</v>
      </c>
      <c r="C74" s="33" t="s">
        <v>82</v>
      </c>
      <c r="D74" s="24" t="s">
        <v>313</v>
      </c>
      <c r="E74" s="39">
        <v>2</v>
      </c>
      <c r="F74" s="35" t="s">
        <v>38</v>
      </c>
      <c r="G74" s="35" t="s">
        <v>38</v>
      </c>
      <c r="H74" s="35" t="s">
        <v>38</v>
      </c>
      <c r="I74" s="35" t="s">
        <v>38</v>
      </c>
      <c r="J74" s="35" t="s">
        <v>38</v>
      </c>
      <c r="K74" s="35" t="s">
        <v>38</v>
      </c>
      <c r="L74" s="31" t="s">
        <v>39</v>
      </c>
      <c r="M74" s="30"/>
      <c r="N74" s="31"/>
      <c r="O74" s="31">
        <v>10</v>
      </c>
      <c r="P74" s="36">
        <f t="shared" si="6"/>
        <v>10</v>
      </c>
      <c r="Q74" s="31">
        <v>6.62</v>
      </c>
      <c r="R74" s="31">
        <v>5.5</v>
      </c>
      <c r="S74" s="39">
        <v>2</v>
      </c>
      <c r="T74" s="36">
        <f t="shared" si="7"/>
        <v>38.410000000000004</v>
      </c>
      <c r="U74" s="31"/>
      <c r="V74" s="38">
        <f t="shared" si="8"/>
        <v>48.410000000000004</v>
      </c>
      <c r="W74" s="30"/>
      <c r="X74" s="31">
        <v>72</v>
      </c>
      <c r="Y74" s="31"/>
      <c r="Z74" s="31"/>
    </row>
    <row r="75" spans="1:26" ht="22.5" customHeight="1">
      <c r="A75" s="22" t="s">
        <v>689</v>
      </c>
      <c r="B75" s="33" t="s">
        <v>626</v>
      </c>
      <c r="C75" s="33" t="s">
        <v>82</v>
      </c>
      <c r="D75" s="24" t="s">
        <v>185</v>
      </c>
      <c r="E75" s="39">
        <v>2</v>
      </c>
      <c r="F75" s="35" t="s">
        <v>38</v>
      </c>
      <c r="G75" s="35" t="s">
        <v>38</v>
      </c>
      <c r="H75" s="35" t="s">
        <v>38</v>
      </c>
      <c r="I75" s="35" t="s">
        <v>38</v>
      </c>
      <c r="J75" s="35" t="s">
        <v>38</v>
      </c>
      <c r="K75" s="35" t="s">
        <v>38</v>
      </c>
      <c r="L75" s="31" t="s">
        <v>39</v>
      </c>
      <c r="M75" s="30"/>
      <c r="N75" s="31"/>
      <c r="O75" s="31">
        <v>10</v>
      </c>
      <c r="P75" s="36">
        <f t="shared" si="6"/>
        <v>10</v>
      </c>
      <c r="Q75" s="31">
        <v>6.53</v>
      </c>
      <c r="R75" s="31">
        <v>5.5</v>
      </c>
      <c r="S75" s="39">
        <v>2</v>
      </c>
      <c r="T75" s="36">
        <f t="shared" si="7"/>
        <v>37.915</v>
      </c>
      <c r="U75" s="31"/>
      <c r="V75" s="38">
        <f t="shared" si="8"/>
        <v>47.915</v>
      </c>
      <c r="W75" s="30"/>
      <c r="X75" s="31">
        <v>72</v>
      </c>
      <c r="Y75" s="31"/>
      <c r="Z75" s="31"/>
    </row>
    <row r="76" spans="1:26" ht="22.5" customHeight="1">
      <c r="A76" s="87" t="s">
        <v>690</v>
      </c>
      <c r="B76" s="33" t="s">
        <v>329</v>
      </c>
      <c r="C76" s="33" t="s">
        <v>68</v>
      </c>
      <c r="D76" s="24" t="s">
        <v>330</v>
      </c>
      <c r="E76" s="39">
        <v>2</v>
      </c>
      <c r="F76" s="35" t="s">
        <v>38</v>
      </c>
      <c r="G76" s="35" t="s">
        <v>38</v>
      </c>
      <c r="H76" s="35" t="s">
        <v>38</v>
      </c>
      <c r="I76" s="35" t="s">
        <v>38</v>
      </c>
      <c r="J76" s="35" t="s">
        <v>38</v>
      </c>
      <c r="K76" s="35" t="s">
        <v>38</v>
      </c>
      <c r="L76" s="31" t="s">
        <v>39</v>
      </c>
      <c r="M76" s="30"/>
      <c r="N76" s="31"/>
      <c r="O76" s="31">
        <v>10</v>
      </c>
      <c r="P76" s="36">
        <f t="shared" si="6"/>
        <v>10</v>
      </c>
      <c r="Q76" s="31">
        <v>6.42</v>
      </c>
      <c r="R76" s="31">
        <v>5.5</v>
      </c>
      <c r="S76" s="39">
        <v>2</v>
      </c>
      <c r="T76" s="36">
        <f t="shared" si="7"/>
        <v>37.31</v>
      </c>
      <c r="U76" s="31"/>
      <c r="V76" s="38">
        <f t="shared" si="8"/>
        <v>47.31</v>
      </c>
      <c r="W76" s="30"/>
      <c r="X76" s="31">
        <v>72</v>
      </c>
      <c r="Y76" s="31"/>
      <c r="Z76" s="31"/>
    </row>
    <row r="77" spans="1:26" ht="22.5" customHeight="1">
      <c r="A77" s="22" t="s">
        <v>691</v>
      </c>
      <c r="B77" s="33" t="s">
        <v>111</v>
      </c>
      <c r="C77" s="33" t="s">
        <v>95</v>
      </c>
      <c r="D77" s="24" t="s">
        <v>112</v>
      </c>
      <c r="E77" s="39">
        <v>2</v>
      </c>
      <c r="F77" s="35" t="s">
        <v>38</v>
      </c>
      <c r="G77" s="35" t="s">
        <v>38</v>
      </c>
      <c r="H77" s="35" t="s">
        <v>38</v>
      </c>
      <c r="I77" s="35" t="s">
        <v>38</v>
      </c>
      <c r="J77" s="35" t="s">
        <v>38</v>
      </c>
      <c r="K77" s="35" t="s">
        <v>38</v>
      </c>
      <c r="L77" s="31" t="s">
        <v>39</v>
      </c>
      <c r="M77" s="30"/>
      <c r="N77" s="31"/>
      <c r="O77" s="31">
        <v>10</v>
      </c>
      <c r="P77" s="36">
        <f t="shared" si="6"/>
        <v>10</v>
      </c>
      <c r="Q77" s="31">
        <v>6.1</v>
      </c>
      <c r="R77" s="31">
        <v>5.5</v>
      </c>
      <c r="S77" s="39">
        <v>2</v>
      </c>
      <c r="T77" s="36">
        <f t="shared" si="7"/>
        <v>35.55</v>
      </c>
      <c r="U77" s="31"/>
      <c r="V77" s="38">
        <f t="shared" si="8"/>
        <v>45.55</v>
      </c>
      <c r="W77" s="30"/>
      <c r="X77" s="31">
        <v>72</v>
      </c>
      <c r="Y77" s="31"/>
      <c r="Z77" s="31"/>
    </row>
    <row r="78" spans="1:26" ht="22.5" customHeight="1">
      <c r="A78" s="87" t="s">
        <v>692</v>
      </c>
      <c r="B78" s="33" t="s">
        <v>637</v>
      </c>
      <c r="C78" s="33" t="s">
        <v>296</v>
      </c>
      <c r="D78" s="24" t="s">
        <v>638</v>
      </c>
      <c r="E78" s="34">
        <v>2</v>
      </c>
      <c r="F78" s="35" t="s">
        <v>38</v>
      </c>
      <c r="G78" s="35" t="s">
        <v>38</v>
      </c>
      <c r="H78" s="35" t="s">
        <v>38</v>
      </c>
      <c r="I78" s="35" t="s">
        <v>38</v>
      </c>
      <c r="J78" s="35" t="s">
        <v>38</v>
      </c>
      <c r="K78" s="35" t="s">
        <v>38</v>
      </c>
      <c r="L78" s="31" t="s">
        <v>39</v>
      </c>
      <c r="M78" s="30"/>
      <c r="N78" s="31"/>
      <c r="O78" s="31">
        <v>10</v>
      </c>
      <c r="P78" s="36">
        <f t="shared" si="6"/>
        <v>10</v>
      </c>
      <c r="Q78" s="31">
        <v>6</v>
      </c>
      <c r="R78" s="31">
        <v>5.5</v>
      </c>
      <c r="S78" s="34">
        <v>2</v>
      </c>
      <c r="T78" s="36">
        <f t="shared" si="7"/>
        <v>35</v>
      </c>
      <c r="U78" s="37"/>
      <c r="V78" s="38">
        <f t="shared" si="8"/>
        <v>45</v>
      </c>
      <c r="W78" s="30"/>
      <c r="X78" s="31">
        <v>72</v>
      </c>
      <c r="Y78" s="31"/>
      <c r="Z78" s="31"/>
    </row>
    <row r="79" spans="1:26" ht="22.5" customHeight="1">
      <c r="A79" s="22" t="s">
        <v>693</v>
      </c>
      <c r="B79" s="33" t="s">
        <v>208</v>
      </c>
      <c r="C79" s="33" t="s">
        <v>209</v>
      </c>
      <c r="D79" s="24" t="s">
        <v>210</v>
      </c>
      <c r="E79" s="39">
        <v>2</v>
      </c>
      <c r="F79" s="35" t="s">
        <v>38</v>
      </c>
      <c r="G79" s="35" t="s">
        <v>38</v>
      </c>
      <c r="H79" s="35" t="s">
        <v>38</v>
      </c>
      <c r="I79" s="35" t="s">
        <v>38</v>
      </c>
      <c r="J79" s="35" t="s">
        <v>38</v>
      </c>
      <c r="K79" s="35" t="s">
        <v>38</v>
      </c>
      <c r="L79" s="31" t="s">
        <v>39</v>
      </c>
      <c r="M79" s="30"/>
      <c r="N79" s="31"/>
      <c r="O79" s="31">
        <v>10</v>
      </c>
      <c r="P79" s="36">
        <f t="shared" si="6"/>
        <v>10</v>
      </c>
      <c r="Q79" s="31">
        <v>6</v>
      </c>
      <c r="R79" s="31">
        <v>5.5</v>
      </c>
      <c r="S79" s="39">
        <v>2</v>
      </c>
      <c r="T79" s="36">
        <f t="shared" si="7"/>
        <v>35</v>
      </c>
      <c r="U79" s="31"/>
      <c r="V79" s="38">
        <f t="shared" si="8"/>
        <v>45</v>
      </c>
      <c r="W79" s="30"/>
      <c r="X79" s="31">
        <v>72</v>
      </c>
      <c r="Y79" s="31"/>
      <c r="Z79" s="31"/>
    </row>
    <row r="80" spans="1:26" ht="22.5" customHeight="1">
      <c r="A80" s="87" t="s">
        <v>694</v>
      </c>
      <c r="B80" s="33" t="s">
        <v>258</v>
      </c>
      <c r="C80" s="33" t="s">
        <v>46</v>
      </c>
      <c r="D80" s="24" t="s">
        <v>259</v>
      </c>
      <c r="E80" s="39">
        <v>2</v>
      </c>
      <c r="F80" s="35" t="s">
        <v>38</v>
      </c>
      <c r="G80" s="35" t="s">
        <v>38</v>
      </c>
      <c r="H80" s="35" t="s">
        <v>38</v>
      </c>
      <c r="I80" s="35" t="s">
        <v>38</v>
      </c>
      <c r="J80" s="35" t="s">
        <v>38</v>
      </c>
      <c r="K80" s="35" t="s">
        <v>38</v>
      </c>
      <c r="L80" s="31" t="s">
        <v>39</v>
      </c>
      <c r="M80" s="30"/>
      <c r="N80" s="31"/>
      <c r="O80" s="31">
        <v>10</v>
      </c>
      <c r="P80" s="36">
        <f t="shared" si="6"/>
        <v>10</v>
      </c>
      <c r="Q80" s="31">
        <v>6</v>
      </c>
      <c r="R80" s="31">
        <v>5.5</v>
      </c>
      <c r="S80" s="39">
        <v>2</v>
      </c>
      <c r="T80" s="36">
        <f t="shared" si="7"/>
        <v>35</v>
      </c>
      <c r="U80" s="31"/>
      <c r="V80" s="38">
        <f t="shared" si="8"/>
        <v>45</v>
      </c>
      <c r="W80" s="30"/>
      <c r="X80" s="31">
        <v>72</v>
      </c>
      <c r="Y80" s="31"/>
      <c r="Z80" s="31"/>
    </row>
    <row r="81" spans="1:26" ht="22.5" customHeight="1">
      <c r="A81" s="22" t="s">
        <v>695</v>
      </c>
      <c r="B81" s="40" t="s">
        <v>281</v>
      </c>
      <c r="C81" s="33" t="s">
        <v>180</v>
      </c>
      <c r="D81" s="41">
        <v>3012996158992</v>
      </c>
      <c r="E81" s="54">
        <v>2</v>
      </c>
      <c r="F81" s="58" t="s">
        <v>38</v>
      </c>
      <c r="G81" s="58" t="s">
        <v>38</v>
      </c>
      <c r="H81" s="35" t="s">
        <v>38</v>
      </c>
      <c r="I81" s="35" t="s">
        <v>38</v>
      </c>
      <c r="J81" s="35" t="s">
        <v>38</v>
      </c>
      <c r="K81" s="35" t="s">
        <v>38</v>
      </c>
      <c r="L81" s="35" t="s">
        <v>39</v>
      </c>
      <c r="M81" s="31"/>
      <c r="N81" s="31"/>
      <c r="O81" s="31">
        <v>10</v>
      </c>
      <c r="P81" s="36">
        <f t="shared" si="6"/>
        <v>10</v>
      </c>
      <c r="Q81" s="31">
        <v>6</v>
      </c>
      <c r="R81" s="31">
        <v>5.5</v>
      </c>
      <c r="S81" s="54">
        <v>2</v>
      </c>
      <c r="T81" s="56">
        <f t="shared" si="7"/>
        <v>35</v>
      </c>
      <c r="U81" s="31"/>
      <c r="V81" s="57">
        <f t="shared" si="8"/>
        <v>45</v>
      </c>
      <c r="W81" s="30"/>
      <c r="X81" s="31">
        <v>72</v>
      </c>
      <c r="Y81" s="31"/>
      <c r="Z81" s="31"/>
    </row>
    <row r="82" spans="1:26" ht="22.5" customHeight="1">
      <c r="A82" s="32"/>
      <c r="B82" s="33"/>
      <c r="C82" s="33"/>
      <c r="D82" s="24"/>
      <c r="E82" s="34"/>
      <c r="F82" s="35"/>
      <c r="G82" s="35"/>
      <c r="H82" s="35"/>
      <c r="I82" s="35"/>
      <c r="J82" s="35"/>
      <c r="K82" s="35"/>
      <c r="L82" s="31"/>
      <c r="M82" s="30"/>
      <c r="N82" s="31"/>
      <c r="O82" s="31"/>
      <c r="P82" s="36"/>
      <c r="Q82" s="31"/>
      <c r="R82" s="31"/>
      <c r="S82" s="34"/>
      <c r="T82" s="36"/>
      <c r="U82" s="37"/>
      <c r="V82" s="38"/>
      <c r="W82" s="30"/>
      <c r="X82" s="31">
        <f>SUM(X6:X81)</f>
        <v>5628</v>
      </c>
      <c r="Y82" s="31"/>
      <c r="Z82" s="31"/>
    </row>
    <row r="83" spans="1:26" ht="22.5" customHeight="1">
      <c r="A83" s="32" t="s">
        <v>640</v>
      </c>
      <c r="B83" s="33" t="s">
        <v>321</v>
      </c>
      <c r="C83" s="33" t="s">
        <v>64</v>
      </c>
      <c r="D83" s="24" t="s">
        <v>322</v>
      </c>
      <c r="E83" s="39">
        <v>3</v>
      </c>
      <c r="F83" s="35" t="s">
        <v>38</v>
      </c>
      <c r="G83" s="35" t="s">
        <v>38</v>
      </c>
      <c r="H83" s="35" t="s">
        <v>38</v>
      </c>
      <c r="I83" s="35" t="s">
        <v>38</v>
      </c>
      <c r="J83" s="35" t="s">
        <v>38</v>
      </c>
      <c r="K83" s="35" t="s">
        <v>38</v>
      </c>
      <c r="L83" s="31" t="s">
        <v>39</v>
      </c>
      <c r="M83" s="30"/>
      <c r="N83" s="31">
        <v>5</v>
      </c>
      <c r="O83" s="31">
        <v>25</v>
      </c>
      <c r="P83" s="36">
        <f aca="true" t="shared" si="9" ref="P83:P114">M83+N83+O83</f>
        <v>30</v>
      </c>
      <c r="Q83" s="31">
        <v>8.14</v>
      </c>
      <c r="R83" s="31">
        <v>5.5</v>
      </c>
      <c r="S83" s="39">
        <v>3</v>
      </c>
      <c r="T83" s="36">
        <f aca="true" t="shared" si="10" ref="T83:T114">Q83*R83+S83</f>
        <v>47.77</v>
      </c>
      <c r="U83" s="31"/>
      <c r="V83" s="38">
        <f aca="true" t="shared" si="11" ref="V83:V114">P83+T83</f>
        <v>77.77000000000001</v>
      </c>
      <c r="W83" s="30"/>
      <c r="X83" s="31">
        <v>90</v>
      </c>
      <c r="Y83" s="31"/>
      <c r="Z83" s="31"/>
    </row>
    <row r="84" spans="1:26" ht="22.5" customHeight="1">
      <c r="A84" s="32" t="s">
        <v>641</v>
      </c>
      <c r="B84" s="33" t="s">
        <v>274</v>
      </c>
      <c r="C84" s="33" t="s">
        <v>46</v>
      </c>
      <c r="D84" s="24" t="s">
        <v>275</v>
      </c>
      <c r="E84" s="39">
        <v>3</v>
      </c>
      <c r="F84" s="35" t="s">
        <v>38</v>
      </c>
      <c r="G84" s="35" t="s">
        <v>38</v>
      </c>
      <c r="H84" s="35" t="s">
        <v>38</v>
      </c>
      <c r="I84" s="35" t="s">
        <v>38</v>
      </c>
      <c r="J84" s="35" t="s">
        <v>38</v>
      </c>
      <c r="K84" s="35" t="s">
        <v>38</v>
      </c>
      <c r="L84" s="31" t="s">
        <v>39</v>
      </c>
      <c r="M84" s="30"/>
      <c r="N84" s="31"/>
      <c r="O84" s="31">
        <v>20</v>
      </c>
      <c r="P84" s="36">
        <f t="shared" si="9"/>
        <v>20</v>
      </c>
      <c r="Q84" s="31">
        <v>9.63</v>
      </c>
      <c r="R84" s="31">
        <v>5.5</v>
      </c>
      <c r="S84" s="39">
        <v>3</v>
      </c>
      <c r="T84" s="36">
        <f t="shared" si="10"/>
        <v>55.965</v>
      </c>
      <c r="U84" s="31"/>
      <c r="V84" s="38">
        <f t="shared" si="11"/>
        <v>75.965</v>
      </c>
      <c r="W84" s="30">
        <v>20</v>
      </c>
      <c r="X84" s="31">
        <v>108</v>
      </c>
      <c r="Y84" s="31"/>
      <c r="Z84" s="31"/>
    </row>
    <row r="85" spans="1:26" ht="22.5" customHeight="1">
      <c r="A85" s="32" t="s">
        <v>642</v>
      </c>
      <c r="B85" s="33" t="s">
        <v>271</v>
      </c>
      <c r="C85" s="33" t="s">
        <v>272</v>
      </c>
      <c r="D85" s="24" t="s">
        <v>273</v>
      </c>
      <c r="E85" s="39">
        <v>3</v>
      </c>
      <c r="F85" s="35" t="s">
        <v>38</v>
      </c>
      <c r="G85" s="35" t="s">
        <v>38</v>
      </c>
      <c r="H85" s="35" t="s">
        <v>38</v>
      </c>
      <c r="I85" s="35" t="s">
        <v>38</v>
      </c>
      <c r="J85" s="35" t="s">
        <v>38</v>
      </c>
      <c r="K85" s="35" t="s">
        <v>38</v>
      </c>
      <c r="L85" s="31" t="s">
        <v>39</v>
      </c>
      <c r="M85" s="30"/>
      <c r="N85" s="31"/>
      <c r="O85" s="31">
        <v>25</v>
      </c>
      <c r="P85" s="36">
        <f t="shared" si="9"/>
        <v>25</v>
      </c>
      <c r="Q85" s="31">
        <v>8.5</v>
      </c>
      <c r="R85" s="31">
        <v>5.5</v>
      </c>
      <c r="S85" s="39">
        <v>3</v>
      </c>
      <c r="T85" s="36">
        <f t="shared" si="10"/>
        <v>49.75</v>
      </c>
      <c r="U85" s="31"/>
      <c r="V85" s="38">
        <f t="shared" si="11"/>
        <v>74.75</v>
      </c>
      <c r="W85" s="30"/>
      <c r="X85" s="31">
        <v>90</v>
      </c>
      <c r="Y85" s="31"/>
      <c r="Z85" s="31"/>
    </row>
    <row r="86" spans="1:26" ht="22.5" customHeight="1">
      <c r="A86" s="32" t="s">
        <v>30</v>
      </c>
      <c r="B86" s="33" t="s">
        <v>422</v>
      </c>
      <c r="C86" s="33" t="s">
        <v>423</v>
      </c>
      <c r="D86" s="24"/>
      <c r="E86" s="39">
        <v>3</v>
      </c>
      <c r="F86" s="35" t="s">
        <v>38</v>
      </c>
      <c r="G86" s="35" t="s">
        <v>38</v>
      </c>
      <c r="H86" s="35" t="s">
        <v>38</v>
      </c>
      <c r="I86" s="35" t="s">
        <v>38</v>
      </c>
      <c r="J86" s="35" t="s">
        <v>38</v>
      </c>
      <c r="K86" s="35" t="s">
        <v>38</v>
      </c>
      <c r="L86" s="31" t="s">
        <v>39</v>
      </c>
      <c r="M86" s="30"/>
      <c r="N86" s="31">
        <v>5</v>
      </c>
      <c r="O86" s="31">
        <v>25</v>
      </c>
      <c r="P86" s="36">
        <f t="shared" si="9"/>
        <v>30</v>
      </c>
      <c r="Q86" s="31">
        <v>7.26</v>
      </c>
      <c r="R86" s="31">
        <v>5.5</v>
      </c>
      <c r="S86" s="39">
        <v>3</v>
      </c>
      <c r="T86" s="36">
        <f t="shared" si="10"/>
        <v>42.93</v>
      </c>
      <c r="U86" s="31"/>
      <c r="V86" s="38">
        <f t="shared" si="11"/>
        <v>72.93</v>
      </c>
      <c r="W86" s="30"/>
      <c r="X86" s="31">
        <v>90</v>
      </c>
      <c r="Y86" s="31"/>
      <c r="Z86" s="31"/>
    </row>
    <row r="87" spans="1:26" ht="22.5" customHeight="1">
      <c r="A87" s="32" t="s">
        <v>31</v>
      </c>
      <c r="B87" s="33" t="s">
        <v>139</v>
      </c>
      <c r="C87" s="33" t="s">
        <v>54</v>
      </c>
      <c r="D87" s="24" t="s">
        <v>140</v>
      </c>
      <c r="E87" s="39">
        <v>3</v>
      </c>
      <c r="F87" s="35" t="s">
        <v>38</v>
      </c>
      <c r="G87" s="35" t="s">
        <v>38</v>
      </c>
      <c r="H87" s="35" t="s">
        <v>38</v>
      </c>
      <c r="I87" s="35" t="s">
        <v>38</v>
      </c>
      <c r="J87" s="35" t="s">
        <v>38</v>
      </c>
      <c r="K87" s="35" t="s">
        <v>38</v>
      </c>
      <c r="L87" s="31" t="s">
        <v>39</v>
      </c>
      <c r="M87" s="30"/>
      <c r="N87" s="31"/>
      <c r="O87" s="31">
        <v>25</v>
      </c>
      <c r="P87" s="36">
        <f t="shared" si="9"/>
        <v>25</v>
      </c>
      <c r="Q87" s="31">
        <v>8.15</v>
      </c>
      <c r="R87" s="31">
        <v>5.5</v>
      </c>
      <c r="S87" s="39">
        <v>3</v>
      </c>
      <c r="T87" s="36">
        <f t="shared" si="10"/>
        <v>47.825</v>
      </c>
      <c r="U87" s="31"/>
      <c r="V87" s="38">
        <f t="shared" si="11"/>
        <v>72.825</v>
      </c>
      <c r="W87" s="30"/>
      <c r="X87" s="31">
        <v>90</v>
      </c>
      <c r="Y87" s="31"/>
      <c r="Z87" s="31"/>
    </row>
    <row r="88" spans="1:26" ht="22.5" customHeight="1">
      <c r="A88" s="32" t="s">
        <v>384</v>
      </c>
      <c r="B88" s="33" t="s">
        <v>77</v>
      </c>
      <c r="C88" s="33" t="s">
        <v>76</v>
      </c>
      <c r="D88" s="24" t="s">
        <v>78</v>
      </c>
      <c r="E88" s="39">
        <v>3</v>
      </c>
      <c r="F88" s="35" t="s">
        <v>38</v>
      </c>
      <c r="G88" s="35" t="s">
        <v>38</v>
      </c>
      <c r="H88" s="35" t="s">
        <v>38</v>
      </c>
      <c r="I88" s="35" t="s">
        <v>38</v>
      </c>
      <c r="J88" s="35" t="s">
        <v>38</v>
      </c>
      <c r="K88" s="35" t="s">
        <v>38</v>
      </c>
      <c r="L88" s="31" t="s">
        <v>39</v>
      </c>
      <c r="M88" s="30"/>
      <c r="N88" s="31"/>
      <c r="O88" s="31">
        <v>20</v>
      </c>
      <c r="P88" s="36">
        <f t="shared" si="9"/>
        <v>20</v>
      </c>
      <c r="Q88" s="31">
        <v>9.04</v>
      </c>
      <c r="R88" s="31">
        <v>5.5</v>
      </c>
      <c r="S88" s="39">
        <v>3</v>
      </c>
      <c r="T88" s="36">
        <f t="shared" si="10"/>
        <v>52.72</v>
      </c>
      <c r="U88" s="31"/>
      <c r="V88" s="38">
        <f t="shared" si="11"/>
        <v>72.72</v>
      </c>
      <c r="W88" s="30">
        <v>20</v>
      </c>
      <c r="X88" s="31">
        <v>108</v>
      </c>
      <c r="Y88" s="31"/>
      <c r="Z88" s="31"/>
    </row>
    <row r="89" spans="1:26" ht="22.5" customHeight="1">
      <c r="A89" s="32" t="s">
        <v>385</v>
      </c>
      <c r="B89" s="33" t="s">
        <v>426</v>
      </c>
      <c r="C89" s="33" t="s">
        <v>72</v>
      </c>
      <c r="D89" s="24" t="s">
        <v>73</v>
      </c>
      <c r="E89" s="39">
        <v>3</v>
      </c>
      <c r="F89" s="35" t="s">
        <v>38</v>
      </c>
      <c r="G89" s="35" t="s">
        <v>38</v>
      </c>
      <c r="H89" s="35" t="s">
        <v>38</v>
      </c>
      <c r="I89" s="35" t="s">
        <v>38</v>
      </c>
      <c r="J89" s="35" t="s">
        <v>38</v>
      </c>
      <c r="K89" s="35" t="s">
        <v>38</v>
      </c>
      <c r="L89" s="31" t="s">
        <v>39</v>
      </c>
      <c r="M89" s="30"/>
      <c r="N89" s="31"/>
      <c r="O89" s="31">
        <v>25</v>
      </c>
      <c r="P89" s="36">
        <f t="shared" si="9"/>
        <v>25</v>
      </c>
      <c r="Q89" s="31">
        <v>8.05</v>
      </c>
      <c r="R89" s="31">
        <v>5.5</v>
      </c>
      <c r="S89" s="39">
        <v>3</v>
      </c>
      <c r="T89" s="36">
        <f t="shared" si="10"/>
        <v>47.275000000000006</v>
      </c>
      <c r="U89" s="31"/>
      <c r="V89" s="38">
        <f t="shared" si="11"/>
        <v>72.275</v>
      </c>
      <c r="W89" s="30"/>
      <c r="X89" s="31">
        <v>90</v>
      </c>
      <c r="Y89" s="31"/>
      <c r="Z89" s="31"/>
    </row>
    <row r="90" spans="1:26" ht="22.5" customHeight="1">
      <c r="A90" s="32" t="s">
        <v>386</v>
      </c>
      <c r="B90" s="33" t="s">
        <v>435</v>
      </c>
      <c r="C90" s="33" t="s">
        <v>71</v>
      </c>
      <c r="D90" s="24" t="s">
        <v>436</v>
      </c>
      <c r="E90" s="39">
        <v>3</v>
      </c>
      <c r="F90" s="35" t="s">
        <v>38</v>
      </c>
      <c r="G90" s="35" t="s">
        <v>38</v>
      </c>
      <c r="H90" s="35" t="s">
        <v>38</v>
      </c>
      <c r="I90" s="35" t="s">
        <v>38</v>
      </c>
      <c r="J90" s="35" t="s">
        <v>38</v>
      </c>
      <c r="K90" s="35" t="s">
        <v>38</v>
      </c>
      <c r="L90" s="31" t="s">
        <v>39</v>
      </c>
      <c r="M90" s="30"/>
      <c r="N90" s="31"/>
      <c r="O90" s="31">
        <v>20</v>
      </c>
      <c r="P90" s="36">
        <f t="shared" si="9"/>
        <v>20</v>
      </c>
      <c r="Q90" s="31">
        <v>8.7</v>
      </c>
      <c r="R90" s="31">
        <v>5.5</v>
      </c>
      <c r="S90" s="39">
        <v>3</v>
      </c>
      <c r="T90" s="36">
        <f t="shared" si="10"/>
        <v>50.849999999999994</v>
      </c>
      <c r="U90" s="31"/>
      <c r="V90" s="38">
        <f t="shared" si="11"/>
        <v>70.85</v>
      </c>
      <c r="W90" s="30">
        <v>20</v>
      </c>
      <c r="X90" s="31">
        <v>108</v>
      </c>
      <c r="Y90" s="31"/>
      <c r="Z90" s="31"/>
    </row>
    <row r="91" spans="1:26" ht="22.5" customHeight="1">
      <c r="A91" s="32" t="s">
        <v>387</v>
      </c>
      <c r="B91" s="33" t="s">
        <v>345</v>
      </c>
      <c r="C91" s="33" t="s">
        <v>130</v>
      </c>
      <c r="D91" s="24" t="s">
        <v>346</v>
      </c>
      <c r="E91" s="39">
        <v>3</v>
      </c>
      <c r="F91" s="35" t="s">
        <v>38</v>
      </c>
      <c r="G91" s="35" t="s">
        <v>38</v>
      </c>
      <c r="H91" s="35" t="s">
        <v>38</v>
      </c>
      <c r="I91" s="35" t="s">
        <v>38</v>
      </c>
      <c r="J91" s="35" t="s">
        <v>38</v>
      </c>
      <c r="K91" s="35" t="s">
        <v>38</v>
      </c>
      <c r="L91" s="31" t="s">
        <v>39</v>
      </c>
      <c r="M91" s="30"/>
      <c r="N91" s="31">
        <v>5</v>
      </c>
      <c r="O91" s="31">
        <v>20</v>
      </c>
      <c r="P91" s="36">
        <f t="shared" si="9"/>
        <v>25</v>
      </c>
      <c r="Q91" s="31">
        <v>7.61</v>
      </c>
      <c r="R91" s="31">
        <v>5.5</v>
      </c>
      <c r="S91" s="39">
        <v>3</v>
      </c>
      <c r="T91" s="36">
        <f t="shared" si="10"/>
        <v>44.855000000000004</v>
      </c>
      <c r="U91" s="31"/>
      <c r="V91" s="38">
        <f t="shared" si="11"/>
        <v>69.855</v>
      </c>
      <c r="W91" s="30"/>
      <c r="X91" s="31">
        <v>90</v>
      </c>
      <c r="Y91" s="31"/>
      <c r="Z91" s="31"/>
    </row>
    <row r="92" spans="1:26" ht="22.5" customHeight="1">
      <c r="A92" s="32" t="s">
        <v>388</v>
      </c>
      <c r="B92" s="33" t="s">
        <v>221</v>
      </c>
      <c r="C92" s="33" t="s">
        <v>82</v>
      </c>
      <c r="D92" s="24" t="s">
        <v>222</v>
      </c>
      <c r="E92" s="39">
        <v>3</v>
      </c>
      <c r="F92" s="35" t="s">
        <v>38</v>
      </c>
      <c r="G92" s="35" t="s">
        <v>38</v>
      </c>
      <c r="H92" s="35" t="s">
        <v>38</v>
      </c>
      <c r="I92" s="35" t="s">
        <v>38</v>
      </c>
      <c r="J92" s="35" t="s">
        <v>38</v>
      </c>
      <c r="K92" s="35" t="s">
        <v>38</v>
      </c>
      <c r="L92" s="31" t="s">
        <v>39</v>
      </c>
      <c r="M92" s="30"/>
      <c r="N92" s="31"/>
      <c r="O92" s="31">
        <v>20</v>
      </c>
      <c r="P92" s="36">
        <f t="shared" si="9"/>
        <v>20</v>
      </c>
      <c r="Q92" s="31">
        <v>8.44</v>
      </c>
      <c r="R92" s="31">
        <v>5.5</v>
      </c>
      <c r="S92" s="39">
        <v>3</v>
      </c>
      <c r="T92" s="36">
        <f t="shared" si="10"/>
        <v>49.419999999999995</v>
      </c>
      <c r="U92" s="31"/>
      <c r="V92" s="38">
        <f t="shared" si="11"/>
        <v>69.41999999999999</v>
      </c>
      <c r="W92" s="30"/>
      <c r="X92" s="31">
        <v>90</v>
      </c>
      <c r="Y92" s="31"/>
      <c r="Z92" s="31"/>
    </row>
    <row r="93" spans="1:26" ht="22.5" customHeight="1">
      <c r="A93" s="32" t="s">
        <v>389</v>
      </c>
      <c r="B93" s="33" t="s">
        <v>451</v>
      </c>
      <c r="C93" s="33" t="s">
        <v>209</v>
      </c>
      <c r="D93" s="24" t="s">
        <v>452</v>
      </c>
      <c r="E93" s="39">
        <v>3</v>
      </c>
      <c r="F93" s="35" t="s">
        <v>38</v>
      </c>
      <c r="G93" s="35" t="s">
        <v>38</v>
      </c>
      <c r="H93" s="35" t="s">
        <v>38</v>
      </c>
      <c r="I93" s="35" t="s">
        <v>38</v>
      </c>
      <c r="J93" s="35" t="s">
        <v>38</v>
      </c>
      <c r="K93" s="35" t="s">
        <v>38</v>
      </c>
      <c r="L93" s="31" t="s">
        <v>39</v>
      </c>
      <c r="M93" s="30"/>
      <c r="N93" s="31"/>
      <c r="O93" s="31">
        <v>20</v>
      </c>
      <c r="P93" s="36">
        <f t="shared" si="9"/>
        <v>20</v>
      </c>
      <c r="Q93" s="31">
        <v>8.29</v>
      </c>
      <c r="R93" s="31">
        <v>5.5</v>
      </c>
      <c r="S93" s="39">
        <v>3</v>
      </c>
      <c r="T93" s="36">
        <f t="shared" si="10"/>
        <v>48.595</v>
      </c>
      <c r="U93" s="31"/>
      <c r="V93" s="38">
        <f t="shared" si="11"/>
        <v>68.595</v>
      </c>
      <c r="W93" s="30"/>
      <c r="X93" s="31">
        <v>90</v>
      </c>
      <c r="Y93" s="31"/>
      <c r="Z93" s="31"/>
    </row>
    <row r="94" spans="1:26" ht="22.5" customHeight="1">
      <c r="A94" s="32" t="s">
        <v>390</v>
      </c>
      <c r="B94" s="33" t="s">
        <v>186</v>
      </c>
      <c r="C94" s="33" t="s">
        <v>109</v>
      </c>
      <c r="D94" s="24" t="s">
        <v>187</v>
      </c>
      <c r="E94" s="39">
        <v>3</v>
      </c>
      <c r="F94" s="35" t="s">
        <v>38</v>
      </c>
      <c r="G94" s="35" t="s">
        <v>38</v>
      </c>
      <c r="H94" s="35" t="s">
        <v>38</v>
      </c>
      <c r="I94" s="35" t="s">
        <v>38</v>
      </c>
      <c r="J94" s="35" t="s">
        <v>38</v>
      </c>
      <c r="K94" s="35" t="s">
        <v>38</v>
      </c>
      <c r="L94" s="31" t="s">
        <v>39</v>
      </c>
      <c r="M94" s="30"/>
      <c r="N94" s="31"/>
      <c r="O94" s="31">
        <v>20</v>
      </c>
      <c r="P94" s="36">
        <f t="shared" si="9"/>
        <v>20</v>
      </c>
      <c r="Q94" s="31">
        <v>8.23</v>
      </c>
      <c r="R94" s="31">
        <v>5.5</v>
      </c>
      <c r="S94" s="39">
        <v>3</v>
      </c>
      <c r="T94" s="36">
        <f t="shared" si="10"/>
        <v>48.265</v>
      </c>
      <c r="U94" s="31"/>
      <c r="V94" s="38">
        <f t="shared" si="11"/>
        <v>68.265</v>
      </c>
      <c r="W94" s="30"/>
      <c r="X94" s="31">
        <v>90</v>
      </c>
      <c r="Y94" s="31"/>
      <c r="Z94" s="31"/>
    </row>
    <row r="95" spans="1:26" ht="22.5" customHeight="1">
      <c r="A95" s="32" t="s">
        <v>391</v>
      </c>
      <c r="B95" s="33" t="s">
        <v>459</v>
      </c>
      <c r="C95" s="33" t="s">
        <v>174</v>
      </c>
      <c r="D95" s="24" t="s">
        <v>460</v>
      </c>
      <c r="E95" s="39">
        <v>3</v>
      </c>
      <c r="F95" s="35" t="s">
        <v>38</v>
      </c>
      <c r="G95" s="35" t="s">
        <v>38</v>
      </c>
      <c r="H95" s="35" t="s">
        <v>38</v>
      </c>
      <c r="I95" s="35" t="s">
        <v>38</v>
      </c>
      <c r="J95" s="35" t="s">
        <v>38</v>
      </c>
      <c r="K95" s="35" t="s">
        <v>38</v>
      </c>
      <c r="L95" s="31" t="s">
        <v>39</v>
      </c>
      <c r="M95" s="30"/>
      <c r="N95" s="31"/>
      <c r="O95" s="31">
        <v>20</v>
      </c>
      <c r="P95" s="36">
        <f t="shared" si="9"/>
        <v>20</v>
      </c>
      <c r="Q95" s="31">
        <v>8.2</v>
      </c>
      <c r="R95" s="31">
        <v>5.5</v>
      </c>
      <c r="S95" s="39">
        <v>3</v>
      </c>
      <c r="T95" s="36">
        <f t="shared" si="10"/>
        <v>48.099999999999994</v>
      </c>
      <c r="U95" s="31"/>
      <c r="V95" s="38">
        <f t="shared" si="11"/>
        <v>68.1</v>
      </c>
      <c r="W95" s="30"/>
      <c r="X95" s="31">
        <v>90</v>
      </c>
      <c r="Y95" s="31"/>
      <c r="Z95" s="31"/>
    </row>
    <row r="96" spans="1:26" ht="22.5" customHeight="1">
      <c r="A96" s="32" t="s">
        <v>392</v>
      </c>
      <c r="B96" s="33" t="s">
        <v>84</v>
      </c>
      <c r="C96" s="33" t="s">
        <v>85</v>
      </c>
      <c r="D96" s="24" t="s">
        <v>86</v>
      </c>
      <c r="E96" s="39">
        <v>3</v>
      </c>
      <c r="F96" s="35" t="s">
        <v>38</v>
      </c>
      <c r="G96" s="35" t="s">
        <v>38</v>
      </c>
      <c r="H96" s="35" t="s">
        <v>38</v>
      </c>
      <c r="I96" s="35" t="s">
        <v>38</v>
      </c>
      <c r="J96" s="35" t="s">
        <v>38</v>
      </c>
      <c r="K96" s="35" t="s">
        <v>38</v>
      </c>
      <c r="L96" s="31" t="s">
        <v>39</v>
      </c>
      <c r="M96" s="30"/>
      <c r="N96" s="31"/>
      <c r="O96" s="31">
        <v>25</v>
      </c>
      <c r="P96" s="36">
        <f t="shared" si="9"/>
        <v>25</v>
      </c>
      <c r="Q96" s="31">
        <v>7.19</v>
      </c>
      <c r="R96" s="31">
        <v>5.5</v>
      </c>
      <c r="S96" s="39">
        <v>3</v>
      </c>
      <c r="T96" s="36">
        <f t="shared" si="10"/>
        <v>42.545</v>
      </c>
      <c r="U96" s="31"/>
      <c r="V96" s="38">
        <f t="shared" si="11"/>
        <v>67.545</v>
      </c>
      <c r="W96" s="30"/>
      <c r="X96" s="31">
        <v>90</v>
      </c>
      <c r="Y96" s="31"/>
      <c r="Z96" s="31"/>
    </row>
    <row r="97" spans="1:26" ht="22.5" customHeight="1">
      <c r="A97" s="32" t="s">
        <v>393</v>
      </c>
      <c r="B97" s="33" t="s">
        <v>472</v>
      </c>
      <c r="C97" s="33" t="s">
        <v>64</v>
      </c>
      <c r="D97" s="24" t="s">
        <v>70</v>
      </c>
      <c r="E97" s="39">
        <v>3</v>
      </c>
      <c r="F97" s="35" t="s">
        <v>38</v>
      </c>
      <c r="G97" s="35" t="s">
        <v>38</v>
      </c>
      <c r="H97" s="35" t="s">
        <v>38</v>
      </c>
      <c r="I97" s="35" t="s">
        <v>38</v>
      </c>
      <c r="J97" s="35" t="s">
        <v>38</v>
      </c>
      <c r="K97" s="35" t="s">
        <v>38</v>
      </c>
      <c r="L97" s="31" t="s">
        <v>39</v>
      </c>
      <c r="M97" s="30"/>
      <c r="N97" s="31"/>
      <c r="O97" s="31">
        <v>20</v>
      </c>
      <c r="P97" s="36">
        <f t="shared" si="9"/>
        <v>20</v>
      </c>
      <c r="Q97" s="31">
        <v>7.92</v>
      </c>
      <c r="R97" s="31">
        <v>5.5</v>
      </c>
      <c r="S97" s="39">
        <v>3</v>
      </c>
      <c r="T97" s="36">
        <f t="shared" si="10"/>
        <v>46.56</v>
      </c>
      <c r="U97" s="31"/>
      <c r="V97" s="38">
        <f t="shared" si="11"/>
        <v>66.56</v>
      </c>
      <c r="W97" s="30"/>
      <c r="X97" s="31">
        <v>90</v>
      </c>
      <c r="Y97" s="31"/>
      <c r="Z97" s="31"/>
    </row>
    <row r="98" spans="1:26" ht="22.5" customHeight="1">
      <c r="A98" s="32" t="s">
        <v>394</v>
      </c>
      <c r="B98" s="33" t="s">
        <v>133</v>
      </c>
      <c r="C98" s="33" t="s">
        <v>134</v>
      </c>
      <c r="D98" s="24" t="s">
        <v>135</v>
      </c>
      <c r="E98" s="39">
        <v>3</v>
      </c>
      <c r="F98" s="35" t="s">
        <v>38</v>
      </c>
      <c r="G98" s="35" t="s">
        <v>38</v>
      </c>
      <c r="H98" s="35" t="s">
        <v>38</v>
      </c>
      <c r="I98" s="35" t="s">
        <v>38</v>
      </c>
      <c r="J98" s="35" t="s">
        <v>38</v>
      </c>
      <c r="K98" s="35" t="s">
        <v>38</v>
      </c>
      <c r="L98" s="31" t="s">
        <v>39</v>
      </c>
      <c r="M98" s="30"/>
      <c r="N98" s="31"/>
      <c r="O98" s="31">
        <v>25</v>
      </c>
      <c r="P98" s="36">
        <f t="shared" si="9"/>
        <v>25</v>
      </c>
      <c r="Q98" s="31">
        <v>6.96</v>
      </c>
      <c r="R98" s="31">
        <v>5.5</v>
      </c>
      <c r="S98" s="39">
        <v>3</v>
      </c>
      <c r="T98" s="36">
        <f t="shared" si="10"/>
        <v>41.28</v>
      </c>
      <c r="U98" s="31"/>
      <c r="V98" s="38">
        <f t="shared" si="11"/>
        <v>66.28</v>
      </c>
      <c r="W98" s="30"/>
      <c r="X98" s="31">
        <v>90</v>
      </c>
      <c r="Y98" s="31"/>
      <c r="Z98" s="31"/>
    </row>
    <row r="99" spans="1:26" ht="22.5" customHeight="1">
      <c r="A99" s="32" t="s">
        <v>395</v>
      </c>
      <c r="B99" s="33" t="s">
        <v>203</v>
      </c>
      <c r="C99" s="33" t="s">
        <v>204</v>
      </c>
      <c r="D99" s="24" t="s">
        <v>205</v>
      </c>
      <c r="E99" s="39">
        <v>3</v>
      </c>
      <c r="F99" s="35" t="s">
        <v>38</v>
      </c>
      <c r="G99" s="35" t="s">
        <v>38</v>
      </c>
      <c r="H99" s="35" t="s">
        <v>38</v>
      </c>
      <c r="I99" s="35" t="s">
        <v>38</v>
      </c>
      <c r="J99" s="35" t="s">
        <v>38</v>
      </c>
      <c r="K99" s="35" t="s">
        <v>38</v>
      </c>
      <c r="L99" s="31" t="s">
        <v>39</v>
      </c>
      <c r="M99" s="30"/>
      <c r="N99" s="31"/>
      <c r="O99" s="31">
        <v>20</v>
      </c>
      <c r="P99" s="36">
        <f t="shared" si="9"/>
        <v>20</v>
      </c>
      <c r="Q99" s="31">
        <v>7.75</v>
      </c>
      <c r="R99" s="31">
        <v>5.5</v>
      </c>
      <c r="S99" s="39">
        <v>3</v>
      </c>
      <c r="T99" s="36">
        <f t="shared" si="10"/>
        <v>45.625</v>
      </c>
      <c r="U99" s="31"/>
      <c r="V99" s="38">
        <f t="shared" si="11"/>
        <v>65.625</v>
      </c>
      <c r="W99" s="30"/>
      <c r="X99" s="31">
        <v>90</v>
      </c>
      <c r="Y99" s="31"/>
      <c r="Z99" s="31"/>
    </row>
    <row r="100" spans="1:26" ht="22.5" customHeight="1">
      <c r="A100" s="32" t="s">
        <v>396</v>
      </c>
      <c r="B100" s="33" t="s">
        <v>137</v>
      </c>
      <c r="C100" s="33" t="s">
        <v>71</v>
      </c>
      <c r="D100" s="24" t="s">
        <v>138</v>
      </c>
      <c r="E100" s="39">
        <v>3</v>
      </c>
      <c r="F100" s="35" t="s">
        <v>38</v>
      </c>
      <c r="G100" s="35" t="s">
        <v>38</v>
      </c>
      <c r="H100" s="35" t="s">
        <v>38</v>
      </c>
      <c r="I100" s="35" t="s">
        <v>38</v>
      </c>
      <c r="J100" s="35" t="s">
        <v>38</v>
      </c>
      <c r="K100" s="35" t="s">
        <v>38</v>
      </c>
      <c r="L100" s="31" t="s">
        <v>39</v>
      </c>
      <c r="M100" s="30"/>
      <c r="N100" s="31"/>
      <c r="O100" s="31">
        <v>25</v>
      </c>
      <c r="P100" s="36">
        <f t="shared" si="9"/>
        <v>25</v>
      </c>
      <c r="Q100" s="31">
        <v>6.68</v>
      </c>
      <c r="R100" s="31">
        <v>5.5</v>
      </c>
      <c r="S100" s="39">
        <v>3</v>
      </c>
      <c r="T100" s="36">
        <f t="shared" si="10"/>
        <v>39.739999999999995</v>
      </c>
      <c r="U100" s="31"/>
      <c r="V100" s="38">
        <f t="shared" si="11"/>
        <v>64.74</v>
      </c>
      <c r="W100" s="30"/>
      <c r="X100" s="31">
        <v>90</v>
      </c>
      <c r="Y100" s="31"/>
      <c r="Z100" s="31"/>
    </row>
    <row r="101" spans="1:26" ht="22.5" customHeight="1">
      <c r="A101" s="32" t="s">
        <v>397</v>
      </c>
      <c r="B101" s="33" t="s">
        <v>89</v>
      </c>
      <c r="C101" s="33" t="s">
        <v>68</v>
      </c>
      <c r="D101" s="24" t="s">
        <v>90</v>
      </c>
      <c r="E101" s="39">
        <v>3</v>
      </c>
      <c r="F101" s="35" t="s">
        <v>38</v>
      </c>
      <c r="G101" s="35" t="s">
        <v>38</v>
      </c>
      <c r="H101" s="35" t="s">
        <v>38</v>
      </c>
      <c r="I101" s="35" t="s">
        <v>38</v>
      </c>
      <c r="J101" s="35" t="s">
        <v>38</v>
      </c>
      <c r="K101" s="35" t="s">
        <v>38</v>
      </c>
      <c r="L101" s="31" t="s">
        <v>39</v>
      </c>
      <c r="M101" s="30"/>
      <c r="N101" s="31">
        <v>5</v>
      </c>
      <c r="O101" s="31">
        <v>10</v>
      </c>
      <c r="P101" s="36">
        <f t="shared" si="9"/>
        <v>15</v>
      </c>
      <c r="Q101" s="31">
        <v>8.42</v>
      </c>
      <c r="R101" s="31">
        <v>5.5</v>
      </c>
      <c r="S101" s="39">
        <v>3</v>
      </c>
      <c r="T101" s="36">
        <f t="shared" si="10"/>
        <v>49.31</v>
      </c>
      <c r="U101" s="31"/>
      <c r="V101" s="38">
        <f t="shared" si="11"/>
        <v>64.31</v>
      </c>
      <c r="W101" s="30"/>
      <c r="X101" s="31">
        <v>90</v>
      </c>
      <c r="Y101" s="31"/>
      <c r="Z101" s="31"/>
    </row>
    <row r="102" spans="1:26" ht="22.5" customHeight="1">
      <c r="A102" s="32" t="s">
        <v>398</v>
      </c>
      <c r="B102" s="33" t="s">
        <v>497</v>
      </c>
      <c r="C102" s="33" t="s">
        <v>498</v>
      </c>
      <c r="D102" s="24" t="s">
        <v>499</v>
      </c>
      <c r="E102" s="39">
        <v>3</v>
      </c>
      <c r="F102" s="35" t="s">
        <v>38</v>
      </c>
      <c r="G102" s="35" t="s">
        <v>38</v>
      </c>
      <c r="H102" s="35" t="s">
        <v>38</v>
      </c>
      <c r="I102" s="35" t="s">
        <v>38</v>
      </c>
      <c r="J102" s="35" t="s">
        <v>38</v>
      </c>
      <c r="K102" s="35" t="s">
        <v>38</v>
      </c>
      <c r="L102" s="31" t="s">
        <v>39</v>
      </c>
      <c r="M102" s="30"/>
      <c r="N102" s="31"/>
      <c r="O102" s="31">
        <v>25</v>
      </c>
      <c r="P102" s="36">
        <f t="shared" si="9"/>
        <v>25</v>
      </c>
      <c r="Q102" s="31">
        <v>6.6</v>
      </c>
      <c r="R102" s="31">
        <v>5.5</v>
      </c>
      <c r="S102" s="39">
        <v>3</v>
      </c>
      <c r="T102" s="36">
        <f t="shared" si="10"/>
        <v>39.3</v>
      </c>
      <c r="U102" s="31"/>
      <c r="V102" s="38">
        <f t="shared" si="11"/>
        <v>64.3</v>
      </c>
      <c r="W102" s="30"/>
      <c r="X102" s="31">
        <v>90</v>
      </c>
      <c r="Y102" s="31"/>
      <c r="Z102" s="31"/>
    </row>
    <row r="103" spans="1:26" ht="22.5" customHeight="1">
      <c r="A103" s="32" t="s">
        <v>399</v>
      </c>
      <c r="B103" s="33" t="s">
        <v>200</v>
      </c>
      <c r="C103" s="33" t="s">
        <v>201</v>
      </c>
      <c r="D103" s="24" t="s">
        <v>202</v>
      </c>
      <c r="E103" s="39">
        <v>3</v>
      </c>
      <c r="F103" s="35" t="s">
        <v>38</v>
      </c>
      <c r="G103" s="35" t="s">
        <v>38</v>
      </c>
      <c r="H103" s="35" t="s">
        <v>38</v>
      </c>
      <c r="I103" s="35" t="s">
        <v>38</v>
      </c>
      <c r="J103" s="35" t="s">
        <v>38</v>
      </c>
      <c r="K103" s="35" t="s">
        <v>38</v>
      </c>
      <c r="L103" s="31" t="s">
        <v>39</v>
      </c>
      <c r="M103" s="30"/>
      <c r="N103" s="31"/>
      <c r="O103" s="31">
        <v>20</v>
      </c>
      <c r="P103" s="36">
        <f t="shared" si="9"/>
        <v>20</v>
      </c>
      <c r="Q103" s="31">
        <v>7.5</v>
      </c>
      <c r="R103" s="31">
        <v>5.5</v>
      </c>
      <c r="S103" s="39">
        <v>3</v>
      </c>
      <c r="T103" s="36">
        <f t="shared" si="10"/>
        <v>44.25</v>
      </c>
      <c r="U103" s="31"/>
      <c r="V103" s="38">
        <f t="shared" si="11"/>
        <v>64.25</v>
      </c>
      <c r="W103" s="30"/>
      <c r="X103" s="31">
        <v>90</v>
      </c>
      <c r="Y103" s="31"/>
      <c r="Z103" s="31"/>
    </row>
    <row r="104" spans="1:26" ht="22.5" customHeight="1">
      <c r="A104" s="32" t="s">
        <v>400</v>
      </c>
      <c r="B104" s="33" t="s">
        <v>53</v>
      </c>
      <c r="C104" s="33" t="s">
        <v>54</v>
      </c>
      <c r="D104" s="24" t="s">
        <v>55</v>
      </c>
      <c r="E104" s="39">
        <v>3</v>
      </c>
      <c r="F104" s="35" t="s">
        <v>38</v>
      </c>
      <c r="G104" s="35" t="s">
        <v>38</v>
      </c>
      <c r="H104" s="35" t="s">
        <v>38</v>
      </c>
      <c r="I104" s="35" t="s">
        <v>38</v>
      </c>
      <c r="J104" s="35" t="s">
        <v>38</v>
      </c>
      <c r="K104" s="35" t="s">
        <v>38</v>
      </c>
      <c r="L104" s="31" t="s">
        <v>39</v>
      </c>
      <c r="M104" s="30"/>
      <c r="N104" s="31"/>
      <c r="O104" s="31">
        <v>10</v>
      </c>
      <c r="P104" s="36">
        <f t="shared" si="9"/>
        <v>10</v>
      </c>
      <c r="Q104" s="31">
        <v>9.27</v>
      </c>
      <c r="R104" s="31">
        <v>5.5</v>
      </c>
      <c r="S104" s="39">
        <v>3</v>
      </c>
      <c r="T104" s="36">
        <f t="shared" si="10"/>
        <v>53.985</v>
      </c>
      <c r="U104" s="31"/>
      <c r="V104" s="38">
        <f t="shared" si="11"/>
        <v>63.985</v>
      </c>
      <c r="W104" s="30">
        <v>20</v>
      </c>
      <c r="X104" s="31">
        <v>108</v>
      </c>
      <c r="Y104" s="31"/>
      <c r="Z104" s="31"/>
    </row>
    <row r="105" spans="1:26" ht="22.5" customHeight="1">
      <c r="A105" s="32" t="s">
        <v>643</v>
      </c>
      <c r="B105" s="33" t="s">
        <v>323</v>
      </c>
      <c r="C105" s="33" t="s">
        <v>66</v>
      </c>
      <c r="D105" s="24" t="s">
        <v>324</v>
      </c>
      <c r="E105" s="39">
        <v>3</v>
      </c>
      <c r="F105" s="35" t="s">
        <v>38</v>
      </c>
      <c r="G105" s="35" t="s">
        <v>38</v>
      </c>
      <c r="H105" s="35" t="s">
        <v>38</v>
      </c>
      <c r="I105" s="35" t="s">
        <v>38</v>
      </c>
      <c r="J105" s="35" t="s">
        <v>38</v>
      </c>
      <c r="K105" s="35" t="s">
        <v>38</v>
      </c>
      <c r="L105" s="31" t="s">
        <v>39</v>
      </c>
      <c r="M105" s="30"/>
      <c r="N105" s="31"/>
      <c r="O105" s="31">
        <v>15</v>
      </c>
      <c r="P105" s="36">
        <f t="shared" si="9"/>
        <v>15</v>
      </c>
      <c r="Q105" s="31">
        <v>8.32</v>
      </c>
      <c r="R105" s="31">
        <v>5.5</v>
      </c>
      <c r="S105" s="39">
        <v>3</v>
      </c>
      <c r="T105" s="36">
        <f t="shared" si="10"/>
        <v>48.760000000000005</v>
      </c>
      <c r="U105" s="31"/>
      <c r="V105" s="38">
        <f t="shared" si="11"/>
        <v>63.760000000000005</v>
      </c>
      <c r="W105" s="30"/>
      <c r="X105" s="31">
        <v>90</v>
      </c>
      <c r="Y105" s="31"/>
      <c r="Z105" s="31"/>
    </row>
    <row r="106" spans="1:26" ht="22.5" customHeight="1">
      <c r="A106" s="32" t="s">
        <v>644</v>
      </c>
      <c r="B106" s="33" t="s">
        <v>511</v>
      </c>
      <c r="C106" s="33" t="s">
        <v>339</v>
      </c>
      <c r="D106" s="24" t="s">
        <v>512</v>
      </c>
      <c r="E106" s="39">
        <v>3</v>
      </c>
      <c r="F106" s="35" t="s">
        <v>38</v>
      </c>
      <c r="G106" s="35" t="s">
        <v>38</v>
      </c>
      <c r="H106" s="35" t="s">
        <v>38</v>
      </c>
      <c r="I106" s="35" t="s">
        <v>38</v>
      </c>
      <c r="J106" s="35" t="s">
        <v>38</v>
      </c>
      <c r="K106" s="35" t="s">
        <v>38</v>
      </c>
      <c r="L106" s="31" t="s">
        <v>39</v>
      </c>
      <c r="M106" s="30"/>
      <c r="N106" s="31"/>
      <c r="O106" s="31">
        <v>15</v>
      </c>
      <c r="P106" s="36">
        <f t="shared" si="9"/>
        <v>15</v>
      </c>
      <c r="Q106" s="31">
        <v>8.3</v>
      </c>
      <c r="R106" s="31">
        <v>5.5</v>
      </c>
      <c r="S106" s="39">
        <v>3</v>
      </c>
      <c r="T106" s="36">
        <f t="shared" si="10"/>
        <v>48.650000000000006</v>
      </c>
      <c r="U106" s="31"/>
      <c r="V106" s="38">
        <f t="shared" si="11"/>
        <v>63.650000000000006</v>
      </c>
      <c r="W106" s="30"/>
      <c r="X106" s="31">
        <v>90</v>
      </c>
      <c r="Y106" s="31"/>
      <c r="Z106" s="31"/>
    </row>
    <row r="107" spans="1:26" ht="22.5" customHeight="1">
      <c r="A107" s="32" t="s">
        <v>645</v>
      </c>
      <c r="B107" s="33" t="s">
        <v>521</v>
      </c>
      <c r="C107" s="33" t="s">
        <v>41</v>
      </c>
      <c r="D107" s="24" t="s">
        <v>522</v>
      </c>
      <c r="E107" s="39">
        <v>3</v>
      </c>
      <c r="F107" s="35" t="s">
        <v>38</v>
      </c>
      <c r="G107" s="35" t="s">
        <v>38</v>
      </c>
      <c r="H107" s="35" t="s">
        <v>38</v>
      </c>
      <c r="I107" s="35" t="s">
        <v>38</v>
      </c>
      <c r="J107" s="35" t="s">
        <v>38</v>
      </c>
      <c r="K107" s="35" t="s">
        <v>38</v>
      </c>
      <c r="L107" s="31" t="s">
        <v>39</v>
      </c>
      <c r="M107" s="30"/>
      <c r="N107" s="31"/>
      <c r="O107" s="31">
        <v>25</v>
      </c>
      <c r="P107" s="36">
        <f t="shared" si="9"/>
        <v>25</v>
      </c>
      <c r="Q107" s="31">
        <v>6.21</v>
      </c>
      <c r="R107" s="31">
        <v>5.5</v>
      </c>
      <c r="S107" s="39">
        <v>3</v>
      </c>
      <c r="T107" s="36">
        <f t="shared" si="10"/>
        <v>37.155</v>
      </c>
      <c r="U107" s="31"/>
      <c r="V107" s="38">
        <f t="shared" si="11"/>
        <v>62.155</v>
      </c>
      <c r="W107" s="30"/>
      <c r="X107" s="31">
        <v>90</v>
      </c>
      <c r="Y107" s="31"/>
      <c r="Z107" s="31"/>
    </row>
    <row r="108" spans="1:26" ht="22.5" customHeight="1">
      <c r="A108" s="32" t="s">
        <v>646</v>
      </c>
      <c r="B108" s="33" t="s">
        <v>268</v>
      </c>
      <c r="C108" s="33" t="s">
        <v>269</v>
      </c>
      <c r="D108" s="24" t="s">
        <v>270</v>
      </c>
      <c r="E108" s="39">
        <v>3</v>
      </c>
      <c r="F108" s="35" t="s">
        <v>38</v>
      </c>
      <c r="G108" s="35" t="s">
        <v>38</v>
      </c>
      <c r="H108" s="35" t="s">
        <v>38</v>
      </c>
      <c r="I108" s="35" t="s">
        <v>38</v>
      </c>
      <c r="J108" s="35" t="s">
        <v>38</v>
      </c>
      <c r="K108" s="35" t="s">
        <v>38</v>
      </c>
      <c r="L108" s="31" t="s">
        <v>39</v>
      </c>
      <c r="M108" s="30"/>
      <c r="N108" s="31"/>
      <c r="O108" s="31">
        <v>15</v>
      </c>
      <c r="P108" s="36">
        <f t="shared" si="9"/>
        <v>15</v>
      </c>
      <c r="Q108" s="31">
        <v>8</v>
      </c>
      <c r="R108" s="31">
        <v>5.5</v>
      </c>
      <c r="S108" s="39">
        <v>3</v>
      </c>
      <c r="T108" s="36">
        <f t="shared" si="10"/>
        <v>47</v>
      </c>
      <c r="U108" s="31"/>
      <c r="V108" s="38">
        <f t="shared" si="11"/>
        <v>62</v>
      </c>
      <c r="W108" s="30"/>
      <c r="X108" s="31">
        <v>90</v>
      </c>
      <c r="Y108" s="31"/>
      <c r="Z108" s="31"/>
    </row>
    <row r="109" spans="1:26" ht="22.5" customHeight="1">
      <c r="A109" s="32" t="s">
        <v>647</v>
      </c>
      <c r="B109" s="33" t="s">
        <v>189</v>
      </c>
      <c r="C109" s="33" t="s">
        <v>146</v>
      </c>
      <c r="D109" s="24" t="s">
        <v>190</v>
      </c>
      <c r="E109" s="39">
        <v>3</v>
      </c>
      <c r="F109" s="35" t="s">
        <v>38</v>
      </c>
      <c r="G109" s="35" t="s">
        <v>38</v>
      </c>
      <c r="H109" s="35" t="s">
        <v>38</v>
      </c>
      <c r="I109" s="35" t="s">
        <v>38</v>
      </c>
      <c r="J109" s="35" t="s">
        <v>38</v>
      </c>
      <c r="K109" s="35" t="s">
        <v>38</v>
      </c>
      <c r="L109" s="31" t="s">
        <v>39</v>
      </c>
      <c r="M109" s="30"/>
      <c r="N109" s="31"/>
      <c r="O109" s="31">
        <v>20</v>
      </c>
      <c r="P109" s="36">
        <f t="shared" si="9"/>
        <v>20</v>
      </c>
      <c r="Q109" s="31">
        <v>7.05</v>
      </c>
      <c r="R109" s="31">
        <v>5.5</v>
      </c>
      <c r="S109" s="39">
        <v>3</v>
      </c>
      <c r="T109" s="36">
        <f t="shared" si="10"/>
        <v>41.775</v>
      </c>
      <c r="U109" s="31"/>
      <c r="V109" s="38">
        <f t="shared" si="11"/>
        <v>61.775</v>
      </c>
      <c r="W109" s="30"/>
      <c r="X109" s="31">
        <v>90</v>
      </c>
      <c r="Y109" s="31"/>
      <c r="Z109" s="31"/>
    </row>
    <row r="110" spans="1:26" ht="22.5" customHeight="1">
      <c r="A110" s="32" t="s">
        <v>648</v>
      </c>
      <c r="B110" s="33" t="s">
        <v>227</v>
      </c>
      <c r="C110" s="33" t="s">
        <v>57</v>
      </c>
      <c r="D110" s="41" t="s">
        <v>228</v>
      </c>
      <c r="E110" s="51">
        <v>3</v>
      </c>
      <c r="F110" s="35" t="s">
        <v>38</v>
      </c>
      <c r="G110" s="35" t="s">
        <v>38</v>
      </c>
      <c r="H110" s="35" t="s">
        <v>38</v>
      </c>
      <c r="I110" s="35" t="s">
        <v>38</v>
      </c>
      <c r="J110" s="35" t="s">
        <v>38</v>
      </c>
      <c r="K110" s="35" t="s">
        <v>38</v>
      </c>
      <c r="L110" s="31" t="s">
        <v>39</v>
      </c>
      <c r="M110" s="30"/>
      <c r="N110" s="31"/>
      <c r="O110" s="31">
        <v>20</v>
      </c>
      <c r="P110" s="36">
        <f t="shared" si="9"/>
        <v>20</v>
      </c>
      <c r="Q110" s="31">
        <v>7</v>
      </c>
      <c r="R110" s="31">
        <v>5.5</v>
      </c>
      <c r="S110" s="51">
        <v>3</v>
      </c>
      <c r="T110" s="36">
        <f t="shared" si="10"/>
        <v>41.5</v>
      </c>
      <c r="U110" s="31"/>
      <c r="V110" s="38">
        <f t="shared" si="11"/>
        <v>61.5</v>
      </c>
      <c r="W110" s="30"/>
      <c r="X110" s="31">
        <v>90</v>
      </c>
      <c r="Y110" s="31"/>
      <c r="Z110" s="31"/>
    </row>
    <row r="111" spans="1:26" ht="22.5" customHeight="1">
      <c r="A111" s="32" t="s">
        <v>649</v>
      </c>
      <c r="B111" s="33" t="s">
        <v>529</v>
      </c>
      <c r="C111" s="33" t="s">
        <v>530</v>
      </c>
      <c r="D111" s="24" t="s">
        <v>531</v>
      </c>
      <c r="E111" s="39">
        <v>3</v>
      </c>
      <c r="F111" s="35" t="s">
        <v>38</v>
      </c>
      <c r="G111" s="35" t="s">
        <v>38</v>
      </c>
      <c r="H111" s="35" t="s">
        <v>38</v>
      </c>
      <c r="I111" s="35" t="s">
        <v>38</v>
      </c>
      <c r="J111" s="35" t="s">
        <v>38</v>
      </c>
      <c r="K111" s="35" t="s">
        <v>38</v>
      </c>
      <c r="L111" s="31" t="s">
        <v>39</v>
      </c>
      <c r="M111" s="30"/>
      <c r="N111" s="31"/>
      <c r="O111" s="31">
        <v>25</v>
      </c>
      <c r="P111" s="36">
        <f t="shared" si="9"/>
        <v>25</v>
      </c>
      <c r="Q111" s="31">
        <v>6</v>
      </c>
      <c r="R111" s="31">
        <v>5.5</v>
      </c>
      <c r="S111" s="39">
        <v>3</v>
      </c>
      <c r="T111" s="36">
        <f t="shared" si="10"/>
        <v>36</v>
      </c>
      <c r="U111" s="31"/>
      <c r="V111" s="38">
        <f t="shared" si="11"/>
        <v>61</v>
      </c>
      <c r="W111" s="30"/>
      <c r="X111" s="31">
        <v>90</v>
      </c>
      <c r="Y111" s="31"/>
      <c r="Z111" s="31"/>
    </row>
    <row r="112" spans="1:26" ht="22.5" customHeight="1">
      <c r="A112" s="32" t="s">
        <v>650</v>
      </c>
      <c r="B112" s="33" t="s">
        <v>532</v>
      </c>
      <c r="C112" s="33" t="s">
        <v>533</v>
      </c>
      <c r="D112" s="24" t="s">
        <v>534</v>
      </c>
      <c r="E112" s="39">
        <v>3</v>
      </c>
      <c r="F112" s="35" t="s">
        <v>38</v>
      </c>
      <c r="G112" s="35" t="s">
        <v>38</v>
      </c>
      <c r="H112" s="35" t="s">
        <v>38</v>
      </c>
      <c r="I112" s="35" t="s">
        <v>38</v>
      </c>
      <c r="J112" s="35" t="s">
        <v>38</v>
      </c>
      <c r="K112" s="35" t="s">
        <v>38</v>
      </c>
      <c r="L112" s="31" t="s">
        <v>39</v>
      </c>
      <c r="M112" s="30"/>
      <c r="N112" s="31"/>
      <c r="O112" s="31">
        <v>10</v>
      </c>
      <c r="P112" s="36">
        <f t="shared" si="9"/>
        <v>10</v>
      </c>
      <c r="Q112" s="31">
        <v>8.62</v>
      </c>
      <c r="R112" s="31">
        <v>5.5</v>
      </c>
      <c r="S112" s="39">
        <v>3</v>
      </c>
      <c r="T112" s="36">
        <f t="shared" si="10"/>
        <v>50.41</v>
      </c>
      <c r="U112" s="31"/>
      <c r="V112" s="38">
        <f t="shared" si="11"/>
        <v>60.41</v>
      </c>
      <c r="W112" s="30">
        <v>20</v>
      </c>
      <c r="X112" s="31">
        <v>108</v>
      </c>
      <c r="Y112" s="31"/>
      <c r="Z112" s="31"/>
    </row>
    <row r="113" spans="1:26" ht="22.5" customHeight="1">
      <c r="A113" s="32" t="s">
        <v>651</v>
      </c>
      <c r="B113" s="33" t="s">
        <v>327</v>
      </c>
      <c r="C113" s="33" t="s">
        <v>188</v>
      </c>
      <c r="D113" s="24" t="s">
        <v>328</v>
      </c>
      <c r="E113" s="39">
        <v>3</v>
      </c>
      <c r="F113" s="35" t="s">
        <v>38</v>
      </c>
      <c r="G113" s="35" t="s">
        <v>38</v>
      </c>
      <c r="H113" s="35" t="s">
        <v>38</v>
      </c>
      <c r="I113" s="35" t="s">
        <v>38</v>
      </c>
      <c r="J113" s="35" t="s">
        <v>38</v>
      </c>
      <c r="K113" s="35" t="s">
        <v>38</v>
      </c>
      <c r="L113" s="31" t="s">
        <v>39</v>
      </c>
      <c r="M113" s="30"/>
      <c r="N113" s="31"/>
      <c r="O113" s="31">
        <v>10</v>
      </c>
      <c r="P113" s="36">
        <f t="shared" si="9"/>
        <v>10</v>
      </c>
      <c r="Q113" s="31">
        <v>8.52</v>
      </c>
      <c r="R113" s="31">
        <v>5.5</v>
      </c>
      <c r="S113" s="39">
        <v>3</v>
      </c>
      <c r="T113" s="36">
        <f t="shared" si="10"/>
        <v>49.86</v>
      </c>
      <c r="U113" s="31"/>
      <c r="V113" s="38">
        <f t="shared" si="11"/>
        <v>59.86</v>
      </c>
      <c r="W113" s="30"/>
      <c r="X113" s="31">
        <v>90</v>
      </c>
      <c r="Y113" s="31"/>
      <c r="Z113" s="31"/>
    </row>
    <row r="114" spans="1:26" ht="34.5" customHeight="1">
      <c r="A114" s="32" t="s">
        <v>652</v>
      </c>
      <c r="B114" s="33" t="s">
        <v>74</v>
      </c>
      <c r="C114" s="33" t="s">
        <v>41</v>
      </c>
      <c r="D114" s="24" t="s">
        <v>75</v>
      </c>
      <c r="E114" s="39">
        <v>3</v>
      </c>
      <c r="F114" s="35" t="s">
        <v>38</v>
      </c>
      <c r="G114" s="35" t="s">
        <v>38</v>
      </c>
      <c r="H114" s="35" t="s">
        <v>38</v>
      </c>
      <c r="I114" s="35" t="s">
        <v>38</v>
      </c>
      <c r="J114" s="35" t="s">
        <v>38</v>
      </c>
      <c r="K114" s="35" t="s">
        <v>38</v>
      </c>
      <c r="L114" s="31" t="s">
        <v>39</v>
      </c>
      <c r="M114" s="30"/>
      <c r="N114" s="31"/>
      <c r="O114" s="31">
        <v>15</v>
      </c>
      <c r="P114" s="36">
        <f t="shared" si="9"/>
        <v>15</v>
      </c>
      <c r="Q114" s="31">
        <v>7.33</v>
      </c>
      <c r="R114" s="31">
        <v>5.5</v>
      </c>
      <c r="S114" s="39">
        <v>3</v>
      </c>
      <c r="T114" s="36">
        <f t="shared" si="10"/>
        <v>43.315</v>
      </c>
      <c r="U114" s="31"/>
      <c r="V114" s="38">
        <f t="shared" si="11"/>
        <v>58.315</v>
      </c>
      <c r="W114" s="30"/>
      <c r="X114" s="31">
        <v>90</v>
      </c>
      <c r="Y114" s="31"/>
      <c r="Z114" s="31"/>
    </row>
    <row r="115" spans="1:26" ht="22.5" customHeight="1">
      <c r="A115" s="32" t="s">
        <v>653</v>
      </c>
      <c r="B115" s="33" t="s">
        <v>79</v>
      </c>
      <c r="C115" s="33" t="s">
        <v>64</v>
      </c>
      <c r="D115" s="24" t="s">
        <v>80</v>
      </c>
      <c r="E115" s="39">
        <v>3</v>
      </c>
      <c r="F115" s="35" t="s">
        <v>38</v>
      </c>
      <c r="G115" s="35" t="s">
        <v>38</v>
      </c>
      <c r="H115" s="35" t="s">
        <v>38</v>
      </c>
      <c r="I115" s="35" t="s">
        <v>38</v>
      </c>
      <c r="J115" s="35" t="s">
        <v>38</v>
      </c>
      <c r="K115" s="35" t="s">
        <v>38</v>
      </c>
      <c r="L115" s="31" t="s">
        <v>39</v>
      </c>
      <c r="M115" s="30"/>
      <c r="N115" s="31"/>
      <c r="O115" s="31">
        <v>20</v>
      </c>
      <c r="P115" s="36">
        <f aca="true" t="shared" si="12" ref="P115:P134">M115+N115+O115</f>
        <v>20</v>
      </c>
      <c r="Q115" s="31">
        <v>6.35</v>
      </c>
      <c r="R115" s="31">
        <v>5.5</v>
      </c>
      <c r="S115" s="30">
        <v>3</v>
      </c>
      <c r="T115" s="36">
        <f aca="true" t="shared" si="13" ref="T115:T134">Q115*R115+S115</f>
        <v>37.925</v>
      </c>
      <c r="U115" s="31"/>
      <c r="V115" s="38">
        <f aca="true" t="shared" si="14" ref="V115:V134">P115+T115</f>
        <v>57.925</v>
      </c>
      <c r="W115" s="30"/>
      <c r="X115" s="31">
        <v>90</v>
      </c>
      <c r="Y115" s="31"/>
      <c r="Z115" s="31"/>
    </row>
    <row r="116" spans="1:26" ht="22.5" customHeight="1">
      <c r="A116" s="32" t="s">
        <v>104</v>
      </c>
      <c r="B116" s="33" t="s">
        <v>96</v>
      </c>
      <c r="C116" s="33" t="s">
        <v>97</v>
      </c>
      <c r="D116" s="24" t="s">
        <v>98</v>
      </c>
      <c r="E116" s="39">
        <v>3</v>
      </c>
      <c r="F116" s="35" t="s">
        <v>38</v>
      </c>
      <c r="G116" s="35" t="s">
        <v>38</v>
      </c>
      <c r="H116" s="35" t="s">
        <v>38</v>
      </c>
      <c r="I116" s="35" t="s">
        <v>38</v>
      </c>
      <c r="J116" s="35" t="s">
        <v>38</v>
      </c>
      <c r="K116" s="35" t="s">
        <v>38</v>
      </c>
      <c r="L116" s="31" t="s">
        <v>39</v>
      </c>
      <c r="M116" s="30"/>
      <c r="N116" s="31"/>
      <c r="O116" s="31">
        <v>15</v>
      </c>
      <c r="P116" s="36">
        <f t="shared" si="12"/>
        <v>15</v>
      </c>
      <c r="Q116" s="31">
        <v>7.21</v>
      </c>
      <c r="R116" s="31">
        <v>5.5</v>
      </c>
      <c r="S116" s="39">
        <v>3</v>
      </c>
      <c r="T116" s="36">
        <f t="shared" si="13"/>
        <v>42.655</v>
      </c>
      <c r="U116" s="31"/>
      <c r="V116" s="38">
        <f t="shared" si="14"/>
        <v>57.655</v>
      </c>
      <c r="W116" s="30"/>
      <c r="X116" s="31">
        <v>90</v>
      </c>
      <c r="Y116" s="31"/>
      <c r="Z116" s="31"/>
    </row>
    <row r="117" spans="1:26" ht="22.5" customHeight="1">
      <c r="A117" s="32" t="s">
        <v>654</v>
      </c>
      <c r="B117" s="33" t="s">
        <v>127</v>
      </c>
      <c r="C117" s="33" t="s">
        <v>128</v>
      </c>
      <c r="D117" s="24" t="s">
        <v>129</v>
      </c>
      <c r="E117" s="39">
        <v>3</v>
      </c>
      <c r="F117" s="35" t="s">
        <v>38</v>
      </c>
      <c r="G117" s="35" t="s">
        <v>38</v>
      </c>
      <c r="H117" s="35" t="s">
        <v>38</v>
      </c>
      <c r="I117" s="35" t="s">
        <v>38</v>
      </c>
      <c r="J117" s="35" t="s">
        <v>38</v>
      </c>
      <c r="K117" s="35" t="s">
        <v>38</v>
      </c>
      <c r="L117" s="31" t="s">
        <v>39</v>
      </c>
      <c r="M117" s="30"/>
      <c r="N117" s="31"/>
      <c r="O117" s="31">
        <v>10</v>
      </c>
      <c r="P117" s="36">
        <f t="shared" si="12"/>
        <v>10</v>
      </c>
      <c r="Q117" s="31">
        <v>8.03</v>
      </c>
      <c r="R117" s="31">
        <v>5.5</v>
      </c>
      <c r="S117" s="39">
        <v>3</v>
      </c>
      <c r="T117" s="36">
        <f t="shared" si="13"/>
        <v>47.165</v>
      </c>
      <c r="U117" s="31"/>
      <c r="V117" s="38">
        <f t="shared" si="14"/>
        <v>57.165</v>
      </c>
      <c r="W117" s="30"/>
      <c r="X117" s="31">
        <v>90</v>
      </c>
      <c r="Y117" s="31"/>
      <c r="Z117" s="31"/>
    </row>
    <row r="118" spans="1:26" ht="22.5" customHeight="1">
      <c r="A118" s="32" t="s">
        <v>655</v>
      </c>
      <c r="B118" s="33" t="s">
        <v>572</v>
      </c>
      <c r="C118" s="33" t="s">
        <v>573</v>
      </c>
      <c r="D118" s="24" t="s">
        <v>574</v>
      </c>
      <c r="E118" s="39">
        <v>3</v>
      </c>
      <c r="F118" s="35" t="s">
        <v>38</v>
      </c>
      <c r="G118" s="35" t="s">
        <v>38</v>
      </c>
      <c r="H118" s="35" t="s">
        <v>38</v>
      </c>
      <c r="I118" s="35" t="s">
        <v>38</v>
      </c>
      <c r="J118" s="35" t="s">
        <v>38</v>
      </c>
      <c r="K118" s="35" t="s">
        <v>38</v>
      </c>
      <c r="L118" s="31" t="s">
        <v>39</v>
      </c>
      <c r="M118" s="30"/>
      <c r="N118" s="31"/>
      <c r="O118" s="31">
        <v>15</v>
      </c>
      <c r="P118" s="36">
        <f t="shared" si="12"/>
        <v>15</v>
      </c>
      <c r="Q118" s="31">
        <v>7</v>
      </c>
      <c r="R118" s="31">
        <v>5.5</v>
      </c>
      <c r="S118" s="39">
        <v>3</v>
      </c>
      <c r="T118" s="36">
        <f t="shared" si="13"/>
        <v>41.5</v>
      </c>
      <c r="U118" s="31"/>
      <c r="V118" s="38">
        <f t="shared" si="14"/>
        <v>56.5</v>
      </c>
      <c r="W118" s="30"/>
      <c r="X118" s="31">
        <v>90</v>
      </c>
      <c r="Y118" s="31"/>
      <c r="Z118" s="31"/>
    </row>
    <row r="119" spans="1:26" ht="22.5" customHeight="1">
      <c r="A119" s="32" t="s">
        <v>656</v>
      </c>
      <c r="B119" s="33" t="s">
        <v>67</v>
      </c>
      <c r="C119" s="33" t="s">
        <v>68</v>
      </c>
      <c r="D119" s="24" t="s">
        <v>69</v>
      </c>
      <c r="E119" s="39">
        <v>3</v>
      </c>
      <c r="F119" s="35" t="s">
        <v>38</v>
      </c>
      <c r="G119" s="35" t="s">
        <v>38</v>
      </c>
      <c r="H119" s="35" t="s">
        <v>38</v>
      </c>
      <c r="I119" s="35" t="s">
        <v>38</v>
      </c>
      <c r="J119" s="35" t="s">
        <v>38</v>
      </c>
      <c r="K119" s="35" t="s">
        <v>38</v>
      </c>
      <c r="L119" s="31" t="s">
        <v>39</v>
      </c>
      <c r="M119" s="30"/>
      <c r="N119" s="31"/>
      <c r="O119" s="31">
        <v>15</v>
      </c>
      <c r="P119" s="36">
        <f t="shared" si="12"/>
        <v>15</v>
      </c>
      <c r="Q119" s="31">
        <v>6.89</v>
      </c>
      <c r="R119" s="31">
        <v>5.5</v>
      </c>
      <c r="S119" s="39">
        <v>3</v>
      </c>
      <c r="T119" s="36">
        <f t="shared" si="13"/>
        <v>40.894999999999996</v>
      </c>
      <c r="U119" s="31"/>
      <c r="V119" s="38">
        <f t="shared" si="14"/>
        <v>55.894999999999996</v>
      </c>
      <c r="W119" s="30"/>
      <c r="X119" s="31">
        <v>90</v>
      </c>
      <c r="Y119" s="31"/>
      <c r="Z119" s="31"/>
    </row>
    <row r="120" spans="1:26" ht="22.5" customHeight="1">
      <c r="A120" s="32" t="s">
        <v>657</v>
      </c>
      <c r="B120" s="33" t="s">
        <v>298</v>
      </c>
      <c r="C120" s="33" t="s">
        <v>299</v>
      </c>
      <c r="D120" s="24" t="s">
        <v>300</v>
      </c>
      <c r="E120" s="39">
        <v>3</v>
      </c>
      <c r="F120" s="35" t="s">
        <v>38</v>
      </c>
      <c r="G120" s="35" t="s">
        <v>38</v>
      </c>
      <c r="H120" s="35" t="s">
        <v>38</v>
      </c>
      <c r="I120" s="35" t="s">
        <v>38</v>
      </c>
      <c r="J120" s="35" t="s">
        <v>38</v>
      </c>
      <c r="K120" s="35" t="s">
        <v>38</v>
      </c>
      <c r="L120" s="31" t="s">
        <v>39</v>
      </c>
      <c r="M120" s="30"/>
      <c r="N120" s="31"/>
      <c r="O120" s="31">
        <v>10</v>
      </c>
      <c r="P120" s="36">
        <f t="shared" si="12"/>
        <v>10</v>
      </c>
      <c r="Q120" s="31">
        <v>7.68</v>
      </c>
      <c r="R120" s="31">
        <v>5.5</v>
      </c>
      <c r="S120" s="39">
        <v>3</v>
      </c>
      <c r="T120" s="36">
        <f t="shared" si="13"/>
        <v>45.239999999999995</v>
      </c>
      <c r="U120" s="31"/>
      <c r="V120" s="38">
        <f t="shared" si="14"/>
        <v>55.239999999999995</v>
      </c>
      <c r="W120" s="30"/>
      <c r="X120" s="31">
        <v>90</v>
      </c>
      <c r="Y120" s="31"/>
      <c r="Z120" s="31"/>
    </row>
    <row r="121" spans="1:26" ht="22.5" customHeight="1">
      <c r="A121" s="32" t="s">
        <v>658</v>
      </c>
      <c r="B121" s="33" t="s">
        <v>144</v>
      </c>
      <c r="C121" s="33" t="s">
        <v>41</v>
      </c>
      <c r="D121" s="24" t="s">
        <v>145</v>
      </c>
      <c r="E121" s="39">
        <v>3</v>
      </c>
      <c r="F121" s="35" t="s">
        <v>38</v>
      </c>
      <c r="G121" s="35" t="s">
        <v>38</v>
      </c>
      <c r="H121" s="35" t="s">
        <v>38</v>
      </c>
      <c r="I121" s="35" t="s">
        <v>38</v>
      </c>
      <c r="J121" s="35" t="s">
        <v>38</v>
      </c>
      <c r="K121" s="35" t="s">
        <v>38</v>
      </c>
      <c r="L121" s="31" t="s">
        <v>39</v>
      </c>
      <c r="M121" s="30"/>
      <c r="N121" s="31"/>
      <c r="O121" s="31">
        <v>10</v>
      </c>
      <c r="P121" s="36">
        <f t="shared" si="12"/>
        <v>10</v>
      </c>
      <c r="Q121" s="31">
        <v>7.52</v>
      </c>
      <c r="R121" s="31">
        <v>5.5</v>
      </c>
      <c r="S121" s="39">
        <v>3</v>
      </c>
      <c r="T121" s="36">
        <f t="shared" si="13"/>
        <v>44.36</v>
      </c>
      <c r="U121" s="31"/>
      <c r="V121" s="38">
        <f t="shared" si="14"/>
        <v>54.36</v>
      </c>
      <c r="W121" s="30"/>
      <c r="X121" s="31">
        <v>90</v>
      </c>
      <c r="Y121" s="31"/>
      <c r="Z121" s="31"/>
    </row>
    <row r="122" spans="1:26" ht="22.5" customHeight="1">
      <c r="A122" s="32" t="s">
        <v>659</v>
      </c>
      <c r="B122" s="33" t="s">
        <v>213</v>
      </c>
      <c r="C122" s="33" t="s">
        <v>214</v>
      </c>
      <c r="D122" s="24" t="s">
        <v>215</v>
      </c>
      <c r="E122" s="39">
        <v>3</v>
      </c>
      <c r="F122" s="35" t="s">
        <v>38</v>
      </c>
      <c r="G122" s="35" t="s">
        <v>38</v>
      </c>
      <c r="H122" s="35" t="s">
        <v>38</v>
      </c>
      <c r="I122" s="35" t="s">
        <v>38</v>
      </c>
      <c r="J122" s="35" t="s">
        <v>38</v>
      </c>
      <c r="K122" s="35" t="s">
        <v>38</v>
      </c>
      <c r="L122" s="31" t="s">
        <v>39</v>
      </c>
      <c r="M122" s="30"/>
      <c r="N122" s="31"/>
      <c r="O122" s="31">
        <v>10</v>
      </c>
      <c r="P122" s="36">
        <f t="shared" si="12"/>
        <v>10</v>
      </c>
      <c r="Q122" s="31">
        <v>7.45</v>
      </c>
      <c r="R122" s="31">
        <v>5.5</v>
      </c>
      <c r="S122" s="39">
        <v>3</v>
      </c>
      <c r="T122" s="36">
        <f t="shared" si="13"/>
        <v>43.975</v>
      </c>
      <c r="U122" s="31"/>
      <c r="V122" s="38">
        <f t="shared" si="14"/>
        <v>53.975</v>
      </c>
      <c r="W122" s="30"/>
      <c r="X122" s="31">
        <v>90</v>
      </c>
      <c r="Y122" s="31"/>
      <c r="Z122" s="31"/>
    </row>
    <row r="123" spans="1:26" ht="22.5" customHeight="1">
      <c r="A123" s="32" t="s">
        <v>660</v>
      </c>
      <c r="B123" s="33" t="s">
        <v>74</v>
      </c>
      <c r="C123" s="33" t="s">
        <v>211</v>
      </c>
      <c r="D123" s="24" t="s">
        <v>257</v>
      </c>
      <c r="E123" s="39">
        <v>3</v>
      </c>
      <c r="F123" s="35" t="s">
        <v>38</v>
      </c>
      <c r="G123" s="35" t="s">
        <v>38</v>
      </c>
      <c r="H123" s="35" t="s">
        <v>38</v>
      </c>
      <c r="I123" s="35" t="s">
        <v>38</v>
      </c>
      <c r="J123" s="35" t="s">
        <v>38</v>
      </c>
      <c r="K123" s="35" t="s">
        <v>38</v>
      </c>
      <c r="L123" s="31" t="s">
        <v>39</v>
      </c>
      <c r="M123" s="30"/>
      <c r="N123" s="31"/>
      <c r="O123" s="31">
        <v>15</v>
      </c>
      <c r="P123" s="36">
        <f t="shared" si="12"/>
        <v>15</v>
      </c>
      <c r="Q123" s="31">
        <v>6.52</v>
      </c>
      <c r="R123" s="31">
        <v>5.5</v>
      </c>
      <c r="S123" s="39">
        <v>3</v>
      </c>
      <c r="T123" s="36">
        <f t="shared" si="13"/>
        <v>38.86</v>
      </c>
      <c r="U123" s="31"/>
      <c r="V123" s="38">
        <f t="shared" si="14"/>
        <v>53.86</v>
      </c>
      <c r="W123" s="30"/>
      <c r="X123" s="31">
        <v>90</v>
      </c>
      <c r="Y123" s="31"/>
      <c r="Z123" s="31"/>
    </row>
    <row r="124" spans="1:26" ht="22.5" customHeight="1">
      <c r="A124" s="32" t="s">
        <v>661</v>
      </c>
      <c r="B124" s="33" t="s">
        <v>279</v>
      </c>
      <c r="C124" s="33" t="s">
        <v>128</v>
      </c>
      <c r="D124" s="24" t="s">
        <v>280</v>
      </c>
      <c r="E124" s="39">
        <v>3</v>
      </c>
      <c r="F124" s="35" t="s">
        <v>38</v>
      </c>
      <c r="G124" s="35" t="s">
        <v>38</v>
      </c>
      <c r="H124" s="35" t="s">
        <v>38</v>
      </c>
      <c r="I124" s="35" t="s">
        <v>38</v>
      </c>
      <c r="J124" s="35" t="s">
        <v>38</v>
      </c>
      <c r="K124" s="35" t="s">
        <v>38</v>
      </c>
      <c r="L124" s="31" t="s">
        <v>39</v>
      </c>
      <c r="M124" s="30"/>
      <c r="N124" s="31"/>
      <c r="O124" s="31">
        <v>10</v>
      </c>
      <c r="P124" s="36">
        <f t="shared" si="12"/>
        <v>10</v>
      </c>
      <c r="Q124" s="31">
        <v>7.28</v>
      </c>
      <c r="R124" s="31">
        <v>5.5</v>
      </c>
      <c r="S124" s="39">
        <v>3</v>
      </c>
      <c r="T124" s="36">
        <f t="shared" si="13"/>
        <v>43.04</v>
      </c>
      <c r="U124" s="31"/>
      <c r="V124" s="38">
        <f t="shared" si="14"/>
        <v>53.04</v>
      </c>
      <c r="W124" s="30"/>
      <c r="X124" s="31">
        <v>90</v>
      </c>
      <c r="Y124" s="31"/>
      <c r="Z124" s="31"/>
    </row>
    <row r="125" spans="1:26" ht="22.5" customHeight="1">
      <c r="A125" s="32" t="s">
        <v>662</v>
      </c>
      <c r="B125" s="33" t="s">
        <v>604</v>
      </c>
      <c r="C125" s="33" t="s">
        <v>418</v>
      </c>
      <c r="D125" s="24" t="s">
        <v>605</v>
      </c>
      <c r="E125" s="39">
        <v>3</v>
      </c>
      <c r="F125" s="35" t="s">
        <v>38</v>
      </c>
      <c r="G125" s="35" t="s">
        <v>38</v>
      </c>
      <c r="H125" s="35" t="s">
        <v>38</v>
      </c>
      <c r="I125" s="35" t="s">
        <v>38</v>
      </c>
      <c r="J125" s="35" t="s">
        <v>38</v>
      </c>
      <c r="K125" s="35" t="s">
        <v>38</v>
      </c>
      <c r="L125" s="31" t="s">
        <v>39</v>
      </c>
      <c r="M125" s="30"/>
      <c r="N125" s="31"/>
      <c r="O125" s="31">
        <v>10</v>
      </c>
      <c r="P125" s="36">
        <f t="shared" si="12"/>
        <v>10</v>
      </c>
      <c r="Q125" s="31">
        <v>7.23</v>
      </c>
      <c r="R125" s="31">
        <v>5.5</v>
      </c>
      <c r="S125" s="39">
        <v>3</v>
      </c>
      <c r="T125" s="36">
        <f t="shared" si="13"/>
        <v>42.765</v>
      </c>
      <c r="U125" s="31"/>
      <c r="V125" s="38">
        <f t="shared" si="14"/>
        <v>52.765</v>
      </c>
      <c r="W125" s="30"/>
      <c r="X125" s="31">
        <v>90</v>
      </c>
      <c r="Y125" s="31"/>
      <c r="Z125" s="31"/>
    </row>
    <row r="126" spans="1:26" ht="22.5" customHeight="1">
      <c r="A126" s="32" t="s">
        <v>663</v>
      </c>
      <c r="B126" s="33" t="s">
        <v>606</v>
      </c>
      <c r="C126" s="33" t="s">
        <v>95</v>
      </c>
      <c r="D126" s="24" t="s">
        <v>607</v>
      </c>
      <c r="E126" s="39">
        <v>3</v>
      </c>
      <c r="F126" s="35" t="s">
        <v>38</v>
      </c>
      <c r="G126" s="35" t="s">
        <v>38</v>
      </c>
      <c r="H126" s="35" t="s">
        <v>38</v>
      </c>
      <c r="I126" s="35" t="s">
        <v>38</v>
      </c>
      <c r="J126" s="35" t="s">
        <v>38</v>
      </c>
      <c r="K126" s="35" t="s">
        <v>38</v>
      </c>
      <c r="L126" s="31" t="s">
        <v>39</v>
      </c>
      <c r="M126" s="30"/>
      <c r="N126" s="31"/>
      <c r="O126" s="31">
        <v>10</v>
      </c>
      <c r="P126" s="36">
        <f t="shared" si="12"/>
        <v>10</v>
      </c>
      <c r="Q126" s="31">
        <v>7.23</v>
      </c>
      <c r="R126" s="31">
        <v>5.5</v>
      </c>
      <c r="S126" s="39">
        <v>3</v>
      </c>
      <c r="T126" s="36">
        <f t="shared" si="13"/>
        <v>42.765</v>
      </c>
      <c r="U126" s="31"/>
      <c r="V126" s="38">
        <f t="shared" si="14"/>
        <v>52.765</v>
      </c>
      <c r="W126" s="30"/>
      <c r="X126" s="31">
        <v>90</v>
      </c>
      <c r="Y126" s="31"/>
      <c r="Z126" s="31"/>
    </row>
    <row r="127" spans="1:26" ht="22.5" customHeight="1">
      <c r="A127" s="32" t="s">
        <v>664</v>
      </c>
      <c r="B127" s="33" t="s">
        <v>87</v>
      </c>
      <c r="C127" s="33" t="s">
        <v>54</v>
      </c>
      <c r="D127" s="24" t="s">
        <v>88</v>
      </c>
      <c r="E127" s="39">
        <v>3</v>
      </c>
      <c r="F127" s="35" t="s">
        <v>38</v>
      </c>
      <c r="G127" s="35" t="s">
        <v>38</v>
      </c>
      <c r="H127" s="35" t="s">
        <v>38</v>
      </c>
      <c r="I127" s="35" t="s">
        <v>38</v>
      </c>
      <c r="J127" s="35" t="s">
        <v>38</v>
      </c>
      <c r="K127" s="35" t="s">
        <v>38</v>
      </c>
      <c r="L127" s="31" t="s">
        <v>39</v>
      </c>
      <c r="M127" s="30"/>
      <c r="N127" s="31"/>
      <c r="O127" s="31">
        <v>15</v>
      </c>
      <c r="P127" s="36">
        <f t="shared" si="12"/>
        <v>15</v>
      </c>
      <c r="Q127" s="31">
        <v>6.32</v>
      </c>
      <c r="R127" s="31">
        <v>5.5</v>
      </c>
      <c r="S127" s="39">
        <v>3</v>
      </c>
      <c r="T127" s="36">
        <f t="shared" si="13"/>
        <v>37.760000000000005</v>
      </c>
      <c r="U127" s="31"/>
      <c r="V127" s="38">
        <f t="shared" si="14"/>
        <v>52.760000000000005</v>
      </c>
      <c r="W127" s="30"/>
      <c r="X127" s="31">
        <v>90</v>
      </c>
      <c r="Y127" s="31"/>
      <c r="Z127" s="31"/>
    </row>
    <row r="128" spans="1:26" ht="22.5" customHeight="1">
      <c r="A128" s="32" t="s">
        <v>665</v>
      </c>
      <c r="B128" s="33" t="s">
        <v>236</v>
      </c>
      <c r="C128" s="33" t="s">
        <v>237</v>
      </c>
      <c r="D128" s="24" t="s">
        <v>238</v>
      </c>
      <c r="E128" s="39">
        <v>3</v>
      </c>
      <c r="F128" s="35" t="s">
        <v>38</v>
      </c>
      <c r="G128" s="35" t="s">
        <v>38</v>
      </c>
      <c r="H128" s="35" t="s">
        <v>38</v>
      </c>
      <c r="I128" s="35" t="s">
        <v>38</v>
      </c>
      <c r="J128" s="35" t="s">
        <v>38</v>
      </c>
      <c r="K128" s="35" t="s">
        <v>38</v>
      </c>
      <c r="L128" s="31" t="s">
        <v>39</v>
      </c>
      <c r="M128" s="30"/>
      <c r="N128" s="31"/>
      <c r="O128" s="31">
        <v>10</v>
      </c>
      <c r="P128" s="36">
        <f t="shared" si="12"/>
        <v>10</v>
      </c>
      <c r="Q128" s="31">
        <v>7.12</v>
      </c>
      <c r="R128" s="31">
        <v>5.5</v>
      </c>
      <c r="S128" s="39">
        <v>3</v>
      </c>
      <c r="T128" s="36">
        <f t="shared" si="13"/>
        <v>42.160000000000004</v>
      </c>
      <c r="U128" s="31"/>
      <c r="V128" s="38">
        <f t="shared" si="14"/>
        <v>52.160000000000004</v>
      </c>
      <c r="W128" s="30"/>
      <c r="X128" s="31">
        <v>90</v>
      </c>
      <c r="Y128" s="31"/>
      <c r="Z128" s="31"/>
    </row>
    <row r="129" spans="1:26" ht="22.5" customHeight="1">
      <c r="A129" s="32" t="s">
        <v>666</v>
      </c>
      <c r="B129" s="33" t="s">
        <v>35</v>
      </c>
      <c r="C129" s="33" t="s">
        <v>36</v>
      </c>
      <c r="D129" s="24" t="s">
        <v>37</v>
      </c>
      <c r="E129" s="39">
        <v>3</v>
      </c>
      <c r="F129" s="35" t="s">
        <v>38</v>
      </c>
      <c r="G129" s="35" t="s">
        <v>38</v>
      </c>
      <c r="H129" s="35" t="s">
        <v>38</v>
      </c>
      <c r="I129" s="35" t="s">
        <v>38</v>
      </c>
      <c r="J129" s="35" t="s">
        <v>38</v>
      </c>
      <c r="K129" s="35" t="s">
        <v>38</v>
      </c>
      <c r="L129" s="31" t="s">
        <v>39</v>
      </c>
      <c r="M129" s="30"/>
      <c r="N129" s="31"/>
      <c r="O129" s="31">
        <v>10</v>
      </c>
      <c r="P129" s="36">
        <f t="shared" si="12"/>
        <v>10</v>
      </c>
      <c r="Q129" s="31">
        <v>7</v>
      </c>
      <c r="R129" s="31">
        <v>5.5</v>
      </c>
      <c r="S129" s="39">
        <v>3</v>
      </c>
      <c r="T129" s="36">
        <f t="shared" si="13"/>
        <v>41.5</v>
      </c>
      <c r="U129" s="31"/>
      <c r="V129" s="38">
        <f t="shared" si="14"/>
        <v>51.5</v>
      </c>
      <c r="W129" s="30"/>
      <c r="X129" s="31">
        <v>90</v>
      </c>
      <c r="Y129" s="31"/>
      <c r="Z129" s="31"/>
    </row>
    <row r="130" spans="1:26" ht="22.5" customHeight="1">
      <c r="A130" s="32" t="s">
        <v>667</v>
      </c>
      <c r="B130" s="33" t="s">
        <v>295</v>
      </c>
      <c r="C130" s="33" t="s">
        <v>296</v>
      </c>
      <c r="D130" s="24" t="s">
        <v>297</v>
      </c>
      <c r="E130" s="39">
        <v>3</v>
      </c>
      <c r="F130" s="35" t="s">
        <v>38</v>
      </c>
      <c r="G130" s="35" t="s">
        <v>38</v>
      </c>
      <c r="H130" s="35" t="s">
        <v>38</v>
      </c>
      <c r="I130" s="35" t="s">
        <v>38</v>
      </c>
      <c r="J130" s="35" t="s">
        <v>38</v>
      </c>
      <c r="K130" s="35" t="s">
        <v>38</v>
      </c>
      <c r="L130" s="31" t="s">
        <v>39</v>
      </c>
      <c r="M130" s="30"/>
      <c r="N130" s="31"/>
      <c r="O130" s="31">
        <v>15</v>
      </c>
      <c r="P130" s="36">
        <f t="shared" si="12"/>
        <v>15</v>
      </c>
      <c r="Q130" s="31">
        <v>6</v>
      </c>
      <c r="R130" s="31">
        <v>5.5</v>
      </c>
      <c r="S130" s="39">
        <v>3</v>
      </c>
      <c r="T130" s="36">
        <f t="shared" si="13"/>
        <v>36</v>
      </c>
      <c r="U130" s="31"/>
      <c r="V130" s="38">
        <f t="shared" si="14"/>
        <v>51</v>
      </c>
      <c r="W130" s="30"/>
      <c r="X130" s="31">
        <v>90</v>
      </c>
      <c r="Y130" s="31"/>
      <c r="Z130" s="31"/>
    </row>
    <row r="131" spans="1:26" ht="22.5" customHeight="1">
      <c r="A131" s="32" t="s">
        <v>668</v>
      </c>
      <c r="B131" s="33" t="s">
        <v>620</v>
      </c>
      <c r="C131" s="33" t="s">
        <v>621</v>
      </c>
      <c r="D131" s="24" t="s">
        <v>622</v>
      </c>
      <c r="E131" s="39">
        <v>3</v>
      </c>
      <c r="F131" s="35" t="s">
        <v>38</v>
      </c>
      <c r="G131" s="35" t="s">
        <v>38</v>
      </c>
      <c r="H131" s="35" t="s">
        <v>38</v>
      </c>
      <c r="I131" s="35" t="s">
        <v>38</v>
      </c>
      <c r="J131" s="35" t="s">
        <v>38</v>
      </c>
      <c r="K131" s="35" t="s">
        <v>38</v>
      </c>
      <c r="L131" s="31" t="s">
        <v>39</v>
      </c>
      <c r="M131" s="30"/>
      <c r="N131" s="31"/>
      <c r="O131" s="31">
        <v>10</v>
      </c>
      <c r="P131" s="36">
        <f t="shared" si="12"/>
        <v>10</v>
      </c>
      <c r="Q131" s="31">
        <v>6.76</v>
      </c>
      <c r="R131" s="31">
        <v>5.5</v>
      </c>
      <c r="S131" s="39">
        <v>3</v>
      </c>
      <c r="T131" s="36">
        <f t="shared" si="13"/>
        <v>40.18</v>
      </c>
      <c r="U131" s="31"/>
      <c r="V131" s="38">
        <f t="shared" si="14"/>
        <v>50.18</v>
      </c>
      <c r="W131" s="30"/>
      <c r="X131" s="31">
        <v>90</v>
      </c>
      <c r="Y131" s="31"/>
      <c r="Z131" s="31"/>
    </row>
    <row r="132" spans="1:26" ht="22.5" customHeight="1">
      <c r="A132" s="32" t="s">
        <v>669</v>
      </c>
      <c r="B132" s="33" t="s">
        <v>623</v>
      </c>
      <c r="C132" s="33" t="s">
        <v>624</v>
      </c>
      <c r="D132" s="24" t="s">
        <v>625</v>
      </c>
      <c r="E132" s="39">
        <v>3</v>
      </c>
      <c r="F132" s="35" t="s">
        <v>38</v>
      </c>
      <c r="G132" s="35" t="s">
        <v>38</v>
      </c>
      <c r="H132" s="35" t="s">
        <v>38</v>
      </c>
      <c r="I132" s="35" t="s">
        <v>38</v>
      </c>
      <c r="J132" s="35" t="s">
        <v>38</v>
      </c>
      <c r="K132" s="35" t="s">
        <v>38</v>
      </c>
      <c r="L132" s="31" t="s">
        <v>39</v>
      </c>
      <c r="M132" s="30"/>
      <c r="N132" s="31"/>
      <c r="O132" s="31">
        <v>10</v>
      </c>
      <c r="P132" s="36">
        <f t="shared" si="12"/>
        <v>10</v>
      </c>
      <c r="Q132" s="31">
        <v>6.5</v>
      </c>
      <c r="R132" s="31">
        <v>5.5</v>
      </c>
      <c r="S132" s="39">
        <v>3</v>
      </c>
      <c r="T132" s="36">
        <f t="shared" si="13"/>
        <v>38.75</v>
      </c>
      <c r="U132" s="31"/>
      <c r="V132" s="38">
        <f t="shared" si="14"/>
        <v>48.75</v>
      </c>
      <c r="W132" s="30"/>
      <c r="X132" s="31">
        <v>90</v>
      </c>
      <c r="Y132" s="31"/>
      <c r="Z132" s="31"/>
    </row>
    <row r="133" spans="1:26" ht="22.5" customHeight="1">
      <c r="A133" s="32" t="s">
        <v>670</v>
      </c>
      <c r="B133" s="33" t="s">
        <v>193</v>
      </c>
      <c r="C133" s="33" t="s">
        <v>194</v>
      </c>
      <c r="D133" s="24" t="s">
        <v>195</v>
      </c>
      <c r="E133" s="39">
        <v>3</v>
      </c>
      <c r="F133" s="35" t="s">
        <v>38</v>
      </c>
      <c r="G133" s="35" t="s">
        <v>38</v>
      </c>
      <c r="H133" s="35" t="s">
        <v>38</v>
      </c>
      <c r="I133" s="35" t="s">
        <v>38</v>
      </c>
      <c r="J133" s="35" t="s">
        <v>38</v>
      </c>
      <c r="K133" s="35" t="s">
        <v>38</v>
      </c>
      <c r="L133" s="31" t="s">
        <v>39</v>
      </c>
      <c r="M133" s="30"/>
      <c r="N133" s="31"/>
      <c r="O133" s="31">
        <v>10</v>
      </c>
      <c r="P133" s="36">
        <f t="shared" si="12"/>
        <v>10</v>
      </c>
      <c r="Q133" s="31">
        <v>6.38</v>
      </c>
      <c r="R133" s="31">
        <v>5.5</v>
      </c>
      <c r="S133" s="39">
        <v>3</v>
      </c>
      <c r="T133" s="36">
        <f t="shared" si="13"/>
        <v>38.089999999999996</v>
      </c>
      <c r="U133" s="31"/>
      <c r="V133" s="38">
        <f t="shared" si="14"/>
        <v>48.089999999999996</v>
      </c>
      <c r="W133" s="30"/>
      <c r="X133" s="31">
        <v>90</v>
      </c>
      <c r="Y133" s="31"/>
      <c r="Z133" s="31"/>
    </row>
    <row r="134" spans="1:26" ht="22.5" customHeight="1">
      <c r="A134" s="32" t="s">
        <v>671</v>
      </c>
      <c r="B134" s="33" t="s">
        <v>635</v>
      </c>
      <c r="C134" s="33" t="s">
        <v>54</v>
      </c>
      <c r="D134" s="24" t="s">
        <v>636</v>
      </c>
      <c r="E134" s="39">
        <v>3</v>
      </c>
      <c r="F134" s="35" t="s">
        <v>38</v>
      </c>
      <c r="G134" s="35" t="s">
        <v>38</v>
      </c>
      <c r="H134" s="35" t="s">
        <v>38</v>
      </c>
      <c r="I134" s="35" t="s">
        <v>38</v>
      </c>
      <c r="J134" s="35" t="s">
        <v>38</v>
      </c>
      <c r="K134" s="35" t="s">
        <v>38</v>
      </c>
      <c r="L134" s="31" t="s">
        <v>39</v>
      </c>
      <c r="M134" s="30"/>
      <c r="N134" s="31"/>
      <c r="O134" s="31">
        <v>10</v>
      </c>
      <c r="P134" s="36">
        <f t="shared" si="12"/>
        <v>10</v>
      </c>
      <c r="Q134" s="31">
        <v>6</v>
      </c>
      <c r="R134" s="31">
        <v>5.5</v>
      </c>
      <c r="S134" s="39">
        <v>3</v>
      </c>
      <c r="T134" s="36">
        <f t="shared" si="13"/>
        <v>36</v>
      </c>
      <c r="U134" s="31"/>
      <c r="V134" s="38">
        <f t="shared" si="14"/>
        <v>46</v>
      </c>
      <c r="W134" s="30"/>
      <c r="X134" s="31">
        <v>90</v>
      </c>
      <c r="Y134" s="31"/>
      <c r="Z134" s="31"/>
    </row>
    <row r="135" spans="1:26" ht="22.5" customHeight="1">
      <c r="A135" s="32"/>
      <c r="B135" s="33"/>
      <c r="C135" s="33"/>
      <c r="D135" s="24"/>
      <c r="E135" s="39"/>
      <c r="F135" s="35"/>
      <c r="G135" s="35"/>
      <c r="H135" s="35"/>
      <c r="I135" s="35"/>
      <c r="J135" s="35"/>
      <c r="K135" s="35"/>
      <c r="L135" s="31"/>
      <c r="M135" s="30"/>
      <c r="N135" s="31"/>
      <c r="O135" s="31"/>
      <c r="P135" s="36"/>
      <c r="Q135" s="31"/>
      <c r="R135" s="31"/>
      <c r="S135" s="39"/>
      <c r="T135" s="36"/>
      <c r="U135" s="31"/>
      <c r="V135" s="38"/>
      <c r="W135" s="30"/>
      <c r="X135" s="31">
        <f>SUM(X83:X134)</f>
        <v>4770</v>
      </c>
      <c r="Y135" s="31"/>
      <c r="Z135" s="31"/>
    </row>
    <row r="136" spans="1:26" ht="22.5" customHeight="1">
      <c r="A136" s="32" t="s">
        <v>640</v>
      </c>
      <c r="B136" s="33" t="s">
        <v>404</v>
      </c>
      <c r="C136" s="33" t="s">
        <v>405</v>
      </c>
      <c r="D136" s="24" t="s">
        <v>406</v>
      </c>
      <c r="E136" s="39">
        <v>4</v>
      </c>
      <c r="F136" s="35" t="s">
        <v>38</v>
      </c>
      <c r="G136" s="35" t="s">
        <v>38</v>
      </c>
      <c r="H136" s="35" t="s">
        <v>38</v>
      </c>
      <c r="I136" s="35" t="s">
        <v>38</v>
      </c>
      <c r="J136" s="35" t="s">
        <v>38</v>
      </c>
      <c r="K136" s="35" t="s">
        <v>38</v>
      </c>
      <c r="L136" s="31" t="s">
        <v>39</v>
      </c>
      <c r="M136" s="30"/>
      <c r="N136" s="31">
        <v>5</v>
      </c>
      <c r="O136" s="31">
        <v>25</v>
      </c>
      <c r="P136" s="36">
        <f aca="true" t="shared" si="15" ref="P136:P167">M136+N136+O136</f>
        <v>30</v>
      </c>
      <c r="Q136" s="31">
        <v>8.3</v>
      </c>
      <c r="R136" s="31">
        <v>5.5</v>
      </c>
      <c r="S136" s="39">
        <v>4</v>
      </c>
      <c r="T136" s="36">
        <f aca="true" t="shared" si="16" ref="T136:T167">Q136*R136+S136</f>
        <v>49.650000000000006</v>
      </c>
      <c r="U136" s="31"/>
      <c r="V136" s="38">
        <f aca="true" t="shared" si="17" ref="V136:V167">P136+T136</f>
        <v>79.65</v>
      </c>
      <c r="W136" s="30"/>
      <c r="X136" s="31">
        <v>108</v>
      </c>
      <c r="Y136" s="31"/>
      <c r="Z136" s="31"/>
    </row>
    <row r="137" spans="1:26" ht="22.5" customHeight="1">
      <c r="A137" s="32" t="s">
        <v>641</v>
      </c>
      <c r="B137" s="33" t="s">
        <v>171</v>
      </c>
      <c r="C137" s="33" t="s">
        <v>95</v>
      </c>
      <c r="D137" s="24" t="s">
        <v>172</v>
      </c>
      <c r="E137" s="39">
        <v>4</v>
      </c>
      <c r="F137" s="35" t="s">
        <v>38</v>
      </c>
      <c r="G137" s="35" t="s">
        <v>38</v>
      </c>
      <c r="H137" s="35" t="s">
        <v>38</v>
      </c>
      <c r="I137" s="35" t="s">
        <v>38</v>
      </c>
      <c r="J137" s="35" t="s">
        <v>38</v>
      </c>
      <c r="K137" s="35" t="s">
        <v>38</v>
      </c>
      <c r="L137" s="31" t="s">
        <v>39</v>
      </c>
      <c r="M137" s="30"/>
      <c r="N137" s="31"/>
      <c r="O137" s="31">
        <v>25</v>
      </c>
      <c r="P137" s="36">
        <f t="shared" si="15"/>
        <v>25</v>
      </c>
      <c r="Q137" s="31">
        <v>9.18</v>
      </c>
      <c r="R137" s="31">
        <v>5.5</v>
      </c>
      <c r="S137" s="39">
        <v>4</v>
      </c>
      <c r="T137" s="36">
        <f t="shared" si="16"/>
        <v>54.489999999999995</v>
      </c>
      <c r="U137" s="31"/>
      <c r="V137" s="38">
        <f t="shared" si="17"/>
        <v>79.49</v>
      </c>
      <c r="W137" s="30">
        <v>20</v>
      </c>
      <c r="X137" s="31">
        <v>129.6</v>
      </c>
      <c r="Y137" s="31"/>
      <c r="Z137" s="31"/>
    </row>
    <row r="138" spans="1:26" ht="22.5" customHeight="1">
      <c r="A138" s="32" t="s">
        <v>642</v>
      </c>
      <c r="B138" s="33" t="s">
        <v>347</v>
      </c>
      <c r="C138" s="33" t="s">
        <v>348</v>
      </c>
      <c r="D138" s="24" t="s">
        <v>349</v>
      </c>
      <c r="E138" s="39">
        <v>4</v>
      </c>
      <c r="F138" s="35" t="s">
        <v>38</v>
      </c>
      <c r="G138" s="35" t="s">
        <v>38</v>
      </c>
      <c r="H138" s="35" t="s">
        <v>38</v>
      </c>
      <c r="I138" s="35" t="s">
        <v>38</v>
      </c>
      <c r="J138" s="35" t="s">
        <v>38</v>
      </c>
      <c r="K138" s="35" t="s">
        <v>38</v>
      </c>
      <c r="L138" s="31" t="s">
        <v>39</v>
      </c>
      <c r="M138" s="30"/>
      <c r="N138" s="31"/>
      <c r="O138" s="31">
        <v>25</v>
      </c>
      <c r="P138" s="36">
        <f t="shared" si="15"/>
        <v>25</v>
      </c>
      <c r="Q138" s="31">
        <v>8.77</v>
      </c>
      <c r="R138" s="31">
        <v>5.5</v>
      </c>
      <c r="S138" s="39">
        <v>4</v>
      </c>
      <c r="T138" s="36">
        <f t="shared" si="16"/>
        <v>52.235</v>
      </c>
      <c r="U138" s="31"/>
      <c r="V138" s="38">
        <f t="shared" si="17"/>
        <v>77.235</v>
      </c>
      <c r="W138" s="30"/>
      <c r="X138" s="31">
        <v>108</v>
      </c>
      <c r="Y138" s="31"/>
      <c r="Z138" s="31"/>
    </row>
    <row r="139" spans="1:26" ht="22.5" customHeight="1">
      <c r="A139" s="32" t="s">
        <v>30</v>
      </c>
      <c r="B139" s="33" t="s">
        <v>265</v>
      </c>
      <c r="C139" s="33" t="s">
        <v>266</v>
      </c>
      <c r="D139" s="24" t="s">
        <v>267</v>
      </c>
      <c r="E139" s="39">
        <v>4</v>
      </c>
      <c r="F139" s="35" t="s">
        <v>38</v>
      </c>
      <c r="G139" s="35" t="s">
        <v>38</v>
      </c>
      <c r="H139" s="35" t="s">
        <v>38</v>
      </c>
      <c r="I139" s="35" t="s">
        <v>38</v>
      </c>
      <c r="J139" s="35" t="s">
        <v>38</v>
      </c>
      <c r="K139" s="35" t="s">
        <v>38</v>
      </c>
      <c r="L139" s="31" t="s">
        <v>39</v>
      </c>
      <c r="M139" s="30"/>
      <c r="N139" s="31"/>
      <c r="O139" s="31">
        <v>25</v>
      </c>
      <c r="P139" s="36">
        <f t="shared" si="15"/>
        <v>25</v>
      </c>
      <c r="Q139" s="31">
        <v>8.71</v>
      </c>
      <c r="R139" s="31">
        <v>5.5</v>
      </c>
      <c r="S139" s="39">
        <v>4</v>
      </c>
      <c r="T139" s="36">
        <f t="shared" si="16"/>
        <v>51.905</v>
      </c>
      <c r="U139" s="31"/>
      <c r="V139" s="38">
        <f t="shared" si="17"/>
        <v>76.905</v>
      </c>
      <c r="W139" s="30">
        <v>20</v>
      </c>
      <c r="X139" s="31">
        <v>129.6</v>
      </c>
      <c r="Y139" s="31"/>
      <c r="Z139" s="31"/>
    </row>
    <row r="140" spans="1:26" ht="22.5" customHeight="1">
      <c r="A140" s="32" t="s">
        <v>31</v>
      </c>
      <c r="B140" s="33" t="s">
        <v>420</v>
      </c>
      <c r="C140" s="33" t="s">
        <v>353</v>
      </c>
      <c r="D140" s="24" t="s">
        <v>421</v>
      </c>
      <c r="E140" s="34">
        <v>4</v>
      </c>
      <c r="F140" s="35" t="s">
        <v>38</v>
      </c>
      <c r="G140" s="35" t="s">
        <v>38</v>
      </c>
      <c r="H140" s="35" t="s">
        <v>38</v>
      </c>
      <c r="I140" s="35" t="s">
        <v>38</v>
      </c>
      <c r="J140" s="35" t="s">
        <v>38</v>
      </c>
      <c r="K140" s="35" t="s">
        <v>38</v>
      </c>
      <c r="L140" s="31" t="s">
        <v>39</v>
      </c>
      <c r="M140" s="30"/>
      <c r="N140" s="31"/>
      <c r="O140" s="31">
        <v>25</v>
      </c>
      <c r="P140" s="36">
        <f t="shared" si="15"/>
        <v>25</v>
      </c>
      <c r="Q140" s="31">
        <v>8</v>
      </c>
      <c r="R140" s="31">
        <v>5.5</v>
      </c>
      <c r="S140" s="34">
        <v>4</v>
      </c>
      <c r="T140" s="36">
        <f t="shared" si="16"/>
        <v>48</v>
      </c>
      <c r="U140" s="37"/>
      <c r="V140" s="38">
        <f t="shared" si="17"/>
        <v>73</v>
      </c>
      <c r="W140" s="30"/>
      <c r="X140" s="31">
        <v>108</v>
      </c>
      <c r="Y140" s="31"/>
      <c r="Z140" s="31"/>
    </row>
    <row r="141" spans="1:26" ht="22.5" customHeight="1">
      <c r="A141" s="32" t="s">
        <v>384</v>
      </c>
      <c r="B141" s="33" t="s">
        <v>216</v>
      </c>
      <c r="C141" s="33" t="s">
        <v>217</v>
      </c>
      <c r="D141" s="24" t="s">
        <v>218</v>
      </c>
      <c r="E141" s="39">
        <v>4</v>
      </c>
      <c r="F141" s="35" t="s">
        <v>38</v>
      </c>
      <c r="G141" s="35" t="s">
        <v>38</v>
      </c>
      <c r="H141" s="35" t="s">
        <v>38</v>
      </c>
      <c r="I141" s="35" t="s">
        <v>38</v>
      </c>
      <c r="J141" s="35" t="s">
        <v>38</v>
      </c>
      <c r="K141" s="35" t="s">
        <v>38</v>
      </c>
      <c r="L141" s="31" t="s">
        <v>39</v>
      </c>
      <c r="M141" s="30"/>
      <c r="N141" s="31"/>
      <c r="O141" s="31">
        <v>15</v>
      </c>
      <c r="P141" s="36">
        <f t="shared" si="15"/>
        <v>15</v>
      </c>
      <c r="Q141" s="31">
        <v>9.61</v>
      </c>
      <c r="R141" s="31">
        <v>5.5</v>
      </c>
      <c r="S141" s="39">
        <v>4</v>
      </c>
      <c r="T141" s="36">
        <f t="shared" si="16"/>
        <v>56.855</v>
      </c>
      <c r="U141" s="31"/>
      <c r="V141" s="38">
        <f t="shared" si="17"/>
        <v>71.85499999999999</v>
      </c>
      <c r="W141" s="30">
        <v>50</v>
      </c>
      <c r="X141" s="31">
        <v>162</v>
      </c>
      <c r="Y141" s="31"/>
      <c r="Z141" s="31"/>
    </row>
    <row r="142" spans="1:26" ht="22.5" customHeight="1">
      <c r="A142" s="32" t="s">
        <v>385</v>
      </c>
      <c r="B142" s="33" t="s">
        <v>123</v>
      </c>
      <c r="C142" s="33" t="s">
        <v>68</v>
      </c>
      <c r="D142" s="24" t="s">
        <v>124</v>
      </c>
      <c r="E142" s="39">
        <v>4</v>
      </c>
      <c r="F142" s="35" t="s">
        <v>38</v>
      </c>
      <c r="G142" s="35" t="s">
        <v>38</v>
      </c>
      <c r="H142" s="35" t="s">
        <v>38</v>
      </c>
      <c r="I142" s="35" t="s">
        <v>38</v>
      </c>
      <c r="J142" s="35" t="s">
        <v>38</v>
      </c>
      <c r="K142" s="35" t="s">
        <v>38</v>
      </c>
      <c r="L142" s="31" t="s">
        <v>39</v>
      </c>
      <c r="M142" s="30"/>
      <c r="N142" s="31"/>
      <c r="O142" s="31">
        <v>20</v>
      </c>
      <c r="P142" s="36">
        <f t="shared" si="15"/>
        <v>20</v>
      </c>
      <c r="Q142" s="31">
        <v>8.65</v>
      </c>
      <c r="R142" s="31">
        <v>5.5</v>
      </c>
      <c r="S142" s="39">
        <v>4</v>
      </c>
      <c r="T142" s="36">
        <f t="shared" si="16"/>
        <v>51.575</v>
      </c>
      <c r="U142" s="31"/>
      <c r="V142" s="38">
        <f t="shared" si="17"/>
        <v>71.575</v>
      </c>
      <c r="W142" s="30"/>
      <c r="X142" s="31">
        <v>108</v>
      </c>
      <c r="Y142" s="31"/>
      <c r="Z142" s="31"/>
    </row>
    <row r="143" spans="1:26" ht="22.5" customHeight="1">
      <c r="A143" s="32" t="s">
        <v>386</v>
      </c>
      <c r="B143" s="33" t="s">
        <v>378</v>
      </c>
      <c r="C143" s="33" t="s">
        <v>252</v>
      </c>
      <c r="D143" s="24" t="s">
        <v>379</v>
      </c>
      <c r="E143" s="39">
        <v>4</v>
      </c>
      <c r="F143" s="35" t="s">
        <v>38</v>
      </c>
      <c r="G143" s="35" t="s">
        <v>38</v>
      </c>
      <c r="H143" s="35" t="s">
        <v>38</v>
      </c>
      <c r="I143" s="35" t="s">
        <v>38</v>
      </c>
      <c r="J143" s="35" t="s">
        <v>38</v>
      </c>
      <c r="K143" s="35" t="s">
        <v>38</v>
      </c>
      <c r="L143" s="31" t="s">
        <v>39</v>
      </c>
      <c r="M143" s="30"/>
      <c r="N143" s="31">
        <v>5</v>
      </c>
      <c r="O143" s="31">
        <v>20</v>
      </c>
      <c r="P143" s="36">
        <f t="shared" si="15"/>
        <v>25</v>
      </c>
      <c r="Q143" s="31">
        <v>7.58</v>
      </c>
      <c r="R143" s="31">
        <v>5.5</v>
      </c>
      <c r="S143" s="39">
        <v>4</v>
      </c>
      <c r="T143" s="36">
        <f t="shared" si="16"/>
        <v>45.69</v>
      </c>
      <c r="U143" s="31"/>
      <c r="V143" s="38">
        <f t="shared" si="17"/>
        <v>70.69</v>
      </c>
      <c r="W143" s="30"/>
      <c r="X143" s="31">
        <v>108</v>
      </c>
      <c r="Y143" s="31"/>
      <c r="Z143" s="31"/>
    </row>
    <row r="144" spans="1:26" ht="22.5" customHeight="1">
      <c r="A144" s="32" t="s">
        <v>387</v>
      </c>
      <c r="B144" s="33" t="s">
        <v>444</v>
      </c>
      <c r="C144" s="33" t="s">
        <v>95</v>
      </c>
      <c r="D144" s="24" t="s">
        <v>445</v>
      </c>
      <c r="E144" s="39">
        <v>4</v>
      </c>
      <c r="F144" s="35" t="s">
        <v>38</v>
      </c>
      <c r="G144" s="35" t="s">
        <v>38</v>
      </c>
      <c r="H144" s="35" t="s">
        <v>38</v>
      </c>
      <c r="I144" s="35" t="s">
        <v>38</v>
      </c>
      <c r="J144" s="35" t="s">
        <v>38</v>
      </c>
      <c r="K144" s="35" t="s">
        <v>38</v>
      </c>
      <c r="L144" s="31" t="s">
        <v>39</v>
      </c>
      <c r="M144" s="30"/>
      <c r="N144" s="31">
        <v>5</v>
      </c>
      <c r="O144" s="31">
        <v>25</v>
      </c>
      <c r="P144" s="36">
        <f t="shared" si="15"/>
        <v>30</v>
      </c>
      <c r="Q144" s="31">
        <v>6.61</v>
      </c>
      <c r="R144" s="31">
        <v>5.5</v>
      </c>
      <c r="S144" s="39">
        <v>4</v>
      </c>
      <c r="T144" s="36">
        <f t="shared" si="16"/>
        <v>40.355000000000004</v>
      </c>
      <c r="U144" s="31"/>
      <c r="V144" s="38">
        <f t="shared" si="17"/>
        <v>70.355</v>
      </c>
      <c r="W144" s="30"/>
      <c r="X144" s="31">
        <v>108</v>
      </c>
      <c r="Y144" s="31"/>
      <c r="Z144" s="31"/>
    </row>
    <row r="145" spans="1:26" ht="22.5" customHeight="1">
      <c r="A145" s="32" t="s">
        <v>388</v>
      </c>
      <c r="B145" s="33" t="s">
        <v>446</v>
      </c>
      <c r="C145" s="33" t="s">
        <v>410</v>
      </c>
      <c r="D145" s="24" t="s">
        <v>447</v>
      </c>
      <c r="E145" s="39">
        <v>4</v>
      </c>
      <c r="F145" s="35" t="s">
        <v>38</v>
      </c>
      <c r="G145" s="35" t="s">
        <v>38</v>
      </c>
      <c r="H145" s="35" t="s">
        <v>38</v>
      </c>
      <c r="I145" s="35" t="s">
        <v>38</v>
      </c>
      <c r="J145" s="35" t="s">
        <v>38</v>
      </c>
      <c r="K145" s="35" t="s">
        <v>38</v>
      </c>
      <c r="L145" s="31" t="s">
        <v>39</v>
      </c>
      <c r="M145" s="30"/>
      <c r="N145" s="31"/>
      <c r="O145" s="31">
        <v>20</v>
      </c>
      <c r="P145" s="36">
        <f t="shared" si="15"/>
        <v>20</v>
      </c>
      <c r="Q145" s="31">
        <v>8.41</v>
      </c>
      <c r="R145" s="31">
        <v>5.5</v>
      </c>
      <c r="S145" s="39">
        <v>4</v>
      </c>
      <c r="T145" s="36">
        <f t="shared" si="16"/>
        <v>50.255</v>
      </c>
      <c r="U145" s="31"/>
      <c r="V145" s="38">
        <f t="shared" si="17"/>
        <v>70.255</v>
      </c>
      <c r="W145" s="30"/>
      <c r="X145" s="31">
        <v>108</v>
      </c>
      <c r="Y145" s="31"/>
      <c r="Z145" s="31"/>
    </row>
    <row r="146" spans="1:26" ht="22.5" customHeight="1">
      <c r="A146" s="32" t="s">
        <v>389</v>
      </c>
      <c r="B146" s="33" t="s">
        <v>262</v>
      </c>
      <c r="C146" s="33" t="s">
        <v>263</v>
      </c>
      <c r="D146" s="24" t="s">
        <v>264</v>
      </c>
      <c r="E146" s="39">
        <v>4</v>
      </c>
      <c r="F146" s="35" t="s">
        <v>38</v>
      </c>
      <c r="G146" s="35" t="s">
        <v>38</v>
      </c>
      <c r="H146" s="35" t="s">
        <v>38</v>
      </c>
      <c r="I146" s="35" t="s">
        <v>38</v>
      </c>
      <c r="J146" s="35" t="s">
        <v>38</v>
      </c>
      <c r="K146" s="35" t="s">
        <v>38</v>
      </c>
      <c r="L146" s="31" t="s">
        <v>39</v>
      </c>
      <c r="M146" s="30"/>
      <c r="N146" s="31"/>
      <c r="O146" s="31">
        <v>15</v>
      </c>
      <c r="P146" s="36">
        <f t="shared" si="15"/>
        <v>15</v>
      </c>
      <c r="Q146" s="31">
        <v>9.27</v>
      </c>
      <c r="R146" s="31">
        <v>5.5</v>
      </c>
      <c r="S146" s="39">
        <v>4</v>
      </c>
      <c r="T146" s="36">
        <f t="shared" si="16"/>
        <v>54.985</v>
      </c>
      <c r="U146" s="31"/>
      <c r="V146" s="38">
        <f t="shared" si="17"/>
        <v>69.985</v>
      </c>
      <c r="W146" s="30">
        <v>20</v>
      </c>
      <c r="X146" s="31">
        <v>129.6</v>
      </c>
      <c r="Y146" s="31"/>
      <c r="Z146" s="31"/>
    </row>
    <row r="147" spans="1:26" ht="34.5" customHeight="1">
      <c r="A147" s="32" t="s">
        <v>390</v>
      </c>
      <c r="B147" s="33" t="s">
        <v>276</v>
      </c>
      <c r="C147" s="33" t="s">
        <v>46</v>
      </c>
      <c r="D147" s="24" t="s">
        <v>277</v>
      </c>
      <c r="E147" s="39">
        <v>4</v>
      </c>
      <c r="F147" s="35" t="s">
        <v>38</v>
      </c>
      <c r="G147" s="35" t="s">
        <v>38</v>
      </c>
      <c r="H147" s="35" t="s">
        <v>38</v>
      </c>
      <c r="I147" s="35" t="s">
        <v>38</v>
      </c>
      <c r="J147" s="35" t="s">
        <v>38</v>
      </c>
      <c r="K147" s="35" t="s">
        <v>38</v>
      </c>
      <c r="L147" s="31" t="s">
        <v>39</v>
      </c>
      <c r="M147" s="30"/>
      <c r="N147" s="31"/>
      <c r="O147" s="31">
        <v>20</v>
      </c>
      <c r="P147" s="36">
        <f t="shared" si="15"/>
        <v>20</v>
      </c>
      <c r="Q147" s="31">
        <v>8.28</v>
      </c>
      <c r="R147" s="31">
        <v>5.5</v>
      </c>
      <c r="S147" s="39">
        <v>4</v>
      </c>
      <c r="T147" s="36">
        <f t="shared" si="16"/>
        <v>49.54</v>
      </c>
      <c r="U147" s="31"/>
      <c r="V147" s="38">
        <f t="shared" si="17"/>
        <v>69.53999999999999</v>
      </c>
      <c r="W147" s="30"/>
      <c r="X147" s="31">
        <v>108</v>
      </c>
      <c r="Y147" s="31"/>
      <c r="Z147" s="31"/>
    </row>
    <row r="148" spans="1:26" ht="22.5" customHeight="1">
      <c r="A148" s="32" t="s">
        <v>391</v>
      </c>
      <c r="B148" s="33" t="s">
        <v>450</v>
      </c>
      <c r="C148" s="33" t="s">
        <v>350</v>
      </c>
      <c r="D148" s="24" t="s">
        <v>351</v>
      </c>
      <c r="E148" s="39">
        <v>4</v>
      </c>
      <c r="F148" s="35" t="s">
        <v>38</v>
      </c>
      <c r="G148" s="35" t="s">
        <v>38</v>
      </c>
      <c r="H148" s="35" t="s">
        <v>38</v>
      </c>
      <c r="I148" s="35" t="s">
        <v>38</v>
      </c>
      <c r="J148" s="35" t="s">
        <v>38</v>
      </c>
      <c r="K148" s="35" t="s">
        <v>38</v>
      </c>
      <c r="L148" s="31" t="s">
        <v>39</v>
      </c>
      <c r="M148" s="30"/>
      <c r="N148" s="31"/>
      <c r="O148" s="31">
        <v>20</v>
      </c>
      <c r="P148" s="36">
        <f t="shared" si="15"/>
        <v>20</v>
      </c>
      <c r="Q148" s="31">
        <v>8.12</v>
      </c>
      <c r="R148" s="31">
        <v>5.5</v>
      </c>
      <c r="S148" s="39">
        <v>4</v>
      </c>
      <c r="T148" s="36">
        <f t="shared" si="16"/>
        <v>48.66</v>
      </c>
      <c r="U148" s="31"/>
      <c r="V148" s="38">
        <f t="shared" si="17"/>
        <v>68.66</v>
      </c>
      <c r="W148" s="30"/>
      <c r="X148" s="31">
        <v>108</v>
      </c>
      <c r="Y148" s="31"/>
      <c r="Z148" s="31"/>
    </row>
    <row r="149" spans="1:26" ht="22.5" customHeight="1">
      <c r="A149" s="32" t="s">
        <v>392</v>
      </c>
      <c r="B149" s="33" t="s">
        <v>461</v>
      </c>
      <c r="C149" s="33" t="s">
        <v>95</v>
      </c>
      <c r="D149" s="24" t="s">
        <v>462</v>
      </c>
      <c r="E149" s="39">
        <v>4</v>
      </c>
      <c r="F149" s="35" t="s">
        <v>38</v>
      </c>
      <c r="G149" s="35" t="s">
        <v>38</v>
      </c>
      <c r="H149" s="35" t="s">
        <v>38</v>
      </c>
      <c r="I149" s="35" t="s">
        <v>38</v>
      </c>
      <c r="J149" s="35" t="s">
        <v>38</v>
      </c>
      <c r="K149" s="35" t="s">
        <v>38</v>
      </c>
      <c r="L149" s="31" t="s">
        <v>39</v>
      </c>
      <c r="M149" s="30"/>
      <c r="N149" s="31"/>
      <c r="O149" s="31">
        <v>15</v>
      </c>
      <c r="P149" s="36">
        <f t="shared" si="15"/>
        <v>15</v>
      </c>
      <c r="Q149" s="31">
        <v>8.89</v>
      </c>
      <c r="R149" s="31">
        <v>5.5</v>
      </c>
      <c r="S149" s="39">
        <v>4</v>
      </c>
      <c r="T149" s="36">
        <f t="shared" si="16"/>
        <v>52.895</v>
      </c>
      <c r="U149" s="31"/>
      <c r="V149" s="38">
        <f t="shared" si="17"/>
        <v>67.89500000000001</v>
      </c>
      <c r="W149" s="30">
        <v>20</v>
      </c>
      <c r="X149" s="31">
        <v>129.6</v>
      </c>
      <c r="Y149" s="31"/>
      <c r="Z149" s="31"/>
    </row>
    <row r="150" spans="1:26" ht="22.5" customHeight="1">
      <c r="A150" s="32" t="s">
        <v>393</v>
      </c>
      <c r="B150" s="33" t="s">
        <v>149</v>
      </c>
      <c r="C150" s="33" t="s">
        <v>142</v>
      </c>
      <c r="D150" s="24" t="s">
        <v>150</v>
      </c>
      <c r="E150" s="39">
        <v>4</v>
      </c>
      <c r="F150" s="35" t="s">
        <v>38</v>
      </c>
      <c r="G150" s="35" t="s">
        <v>38</v>
      </c>
      <c r="H150" s="35" t="s">
        <v>38</v>
      </c>
      <c r="I150" s="35" t="s">
        <v>38</v>
      </c>
      <c r="J150" s="35" t="s">
        <v>38</v>
      </c>
      <c r="K150" s="35" t="s">
        <v>38</v>
      </c>
      <c r="L150" s="31" t="s">
        <v>39</v>
      </c>
      <c r="M150" s="30"/>
      <c r="N150" s="31"/>
      <c r="O150" s="31">
        <v>20</v>
      </c>
      <c r="P150" s="36">
        <f t="shared" si="15"/>
        <v>20</v>
      </c>
      <c r="Q150" s="31">
        <v>7.94</v>
      </c>
      <c r="R150" s="31">
        <v>5.5</v>
      </c>
      <c r="S150" s="39">
        <v>4</v>
      </c>
      <c r="T150" s="36">
        <f t="shared" si="16"/>
        <v>47.67</v>
      </c>
      <c r="U150" s="31"/>
      <c r="V150" s="38">
        <f t="shared" si="17"/>
        <v>67.67</v>
      </c>
      <c r="W150" s="30"/>
      <c r="X150" s="31">
        <v>108</v>
      </c>
      <c r="Y150" s="31"/>
      <c r="Z150" s="31"/>
    </row>
    <row r="151" spans="1:26" ht="22.5" customHeight="1">
      <c r="A151" s="32" t="s">
        <v>394</v>
      </c>
      <c r="B151" s="33" t="s">
        <v>352</v>
      </c>
      <c r="C151" s="33" t="s">
        <v>214</v>
      </c>
      <c r="D151" s="41">
        <v>1211993153952</v>
      </c>
      <c r="E151" s="51">
        <v>4</v>
      </c>
      <c r="F151" s="35" t="s">
        <v>38</v>
      </c>
      <c r="G151" s="35" t="s">
        <v>38</v>
      </c>
      <c r="H151" s="35" t="s">
        <v>38</v>
      </c>
      <c r="I151" s="35" t="s">
        <v>38</v>
      </c>
      <c r="J151" s="35" t="s">
        <v>38</v>
      </c>
      <c r="K151" s="35" t="s">
        <v>38</v>
      </c>
      <c r="L151" s="31" t="s">
        <v>39</v>
      </c>
      <c r="M151" s="30"/>
      <c r="N151" s="31"/>
      <c r="O151" s="31">
        <v>25</v>
      </c>
      <c r="P151" s="36">
        <f t="shared" si="15"/>
        <v>25</v>
      </c>
      <c r="Q151" s="31">
        <v>7</v>
      </c>
      <c r="R151" s="31">
        <v>5.5</v>
      </c>
      <c r="S151" s="51">
        <v>4</v>
      </c>
      <c r="T151" s="36">
        <f t="shared" si="16"/>
        <v>42.5</v>
      </c>
      <c r="U151" s="31"/>
      <c r="V151" s="38">
        <f t="shared" si="17"/>
        <v>67.5</v>
      </c>
      <c r="W151" s="30"/>
      <c r="X151" s="31">
        <v>108</v>
      </c>
      <c r="Y151" s="31"/>
      <c r="Z151" s="31"/>
    </row>
    <row r="152" spans="1:26" ht="22.5" customHeight="1">
      <c r="A152" s="32" t="s">
        <v>395</v>
      </c>
      <c r="B152" s="33" t="s">
        <v>155</v>
      </c>
      <c r="C152" s="33" t="s">
        <v>156</v>
      </c>
      <c r="D152" s="24" t="s">
        <v>157</v>
      </c>
      <c r="E152" s="39">
        <v>4</v>
      </c>
      <c r="F152" s="35" t="s">
        <v>38</v>
      </c>
      <c r="G152" s="35" t="s">
        <v>38</v>
      </c>
      <c r="H152" s="35" t="s">
        <v>38</v>
      </c>
      <c r="I152" s="35" t="s">
        <v>38</v>
      </c>
      <c r="J152" s="35" t="s">
        <v>38</v>
      </c>
      <c r="K152" s="35" t="s">
        <v>38</v>
      </c>
      <c r="L152" s="31" t="s">
        <v>39</v>
      </c>
      <c r="M152" s="30"/>
      <c r="N152" s="31"/>
      <c r="O152" s="31">
        <v>20</v>
      </c>
      <c r="P152" s="36">
        <f t="shared" si="15"/>
        <v>20</v>
      </c>
      <c r="Q152" s="31">
        <v>7.9</v>
      </c>
      <c r="R152" s="31">
        <v>5.5</v>
      </c>
      <c r="S152" s="39">
        <v>4</v>
      </c>
      <c r="T152" s="36">
        <f t="shared" si="16"/>
        <v>47.45</v>
      </c>
      <c r="U152" s="31"/>
      <c r="V152" s="38">
        <f t="shared" si="17"/>
        <v>67.45</v>
      </c>
      <c r="W152" s="30"/>
      <c r="X152" s="31">
        <v>108</v>
      </c>
      <c r="Y152" s="31"/>
      <c r="Z152" s="31"/>
    </row>
    <row r="153" spans="1:26" ht="22.5" customHeight="1">
      <c r="A153" s="32" t="s">
        <v>396</v>
      </c>
      <c r="B153" s="33" t="s">
        <v>357</v>
      </c>
      <c r="C153" s="33" t="s">
        <v>113</v>
      </c>
      <c r="D153" s="24" t="s">
        <v>358</v>
      </c>
      <c r="E153" s="39">
        <v>4</v>
      </c>
      <c r="F153" s="35" t="s">
        <v>38</v>
      </c>
      <c r="G153" s="35" t="s">
        <v>38</v>
      </c>
      <c r="H153" s="35" t="s">
        <v>38</v>
      </c>
      <c r="I153" s="35" t="s">
        <v>38</v>
      </c>
      <c r="J153" s="35" t="s">
        <v>38</v>
      </c>
      <c r="K153" s="35" t="s">
        <v>38</v>
      </c>
      <c r="L153" s="31" t="s">
        <v>39</v>
      </c>
      <c r="M153" s="30"/>
      <c r="N153" s="31"/>
      <c r="O153" s="31">
        <v>25</v>
      </c>
      <c r="P153" s="36">
        <f t="shared" si="15"/>
        <v>25</v>
      </c>
      <c r="Q153" s="31">
        <v>6.85</v>
      </c>
      <c r="R153" s="31">
        <v>5.5</v>
      </c>
      <c r="S153" s="39">
        <v>4</v>
      </c>
      <c r="T153" s="36">
        <f t="shared" si="16"/>
        <v>41.675</v>
      </c>
      <c r="U153" s="31"/>
      <c r="V153" s="38">
        <f t="shared" si="17"/>
        <v>66.675</v>
      </c>
      <c r="W153" s="30"/>
      <c r="X153" s="31">
        <v>108</v>
      </c>
      <c r="Y153" s="31"/>
      <c r="Z153" s="31"/>
    </row>
    <row r="154" spans="1:26" ht="22.5" customHeight="1">
      <c r="A154" s="32" t="s">
        <v>397</v>
      </c>
      <c r="B154" s="33" t="s">
        <v>362</v>
      </c>
      <c r="C154" s="33" t="s">
        <v>60</v>
      </c>
      <c r="D154" s="24" t="s">
        <v>469</v>
      </c>
      <c r="E154" s="39">
        <v>4</v>
      </c>
      <c r="F154" s="35" t="s">
        <v>38</v>
      </c>
      <c r="G154" s="35" t="s">
        <v>38</v>
      </c>
      <c r="H154" s="35" t="s">
        <v>38</v>
      </c>
      <c r="I154" s="35" t="s">
        <v>38</v>
      </c>
      <c r="J154" s="35" t="s">
        <v>38</v>
      </c>
      <c r="K154" s="35" t="s">
        <v>38</v>
      </c>
      <c r="L154" s="31" t="s">
        <v>39</v>
      </c>
      <c r="M154" s="30"/>
      <c r="N154" s="31"/>
      <c r="O154" s="31">
        <v>25</v>
      </c>
      <c r="P154" s="36">
        <f t="shared" si="15"/>
        <v>25</v>
      </c>
      <c r="Q154" s="31">
        <v>6.85</v>
      </c>
      <c r="R154" s="31">
        <v>5.5</v>
      </c>
      <c r="S154" s="39">
        <v>4</v>
      </c>
      <c r="T154" s="36">
        <f t="shared" si="16"/>
        <v>41.675</v>
      </c>
      <c r="U154" s="31"/>
      <c r="V154" s="38">
        <f t="shared" si="17"/>
        <v>66.675</v>
      </c>
      <c r="W154" s="30"/>
      <c r="X154" s="31">
        <v>108</v>
      </c>
      <c r="Y154" s="31"/>
      <c r="Z154" s="31"/>
    </row>
    <row r="155" spans="1:26" ht="22.5" customHeight="1">
      <c r="A155" s="32" t="s">
        <v>398</v>
      </c>
      <c r="B155" s="33" t="s">
        <v>161</v>
      </c>
      <c r="C155" s="33" t="s">
        <v>130</v>
      </c>
      <c r="D155" s="24" t="s">
        <v>162</v>
      </c>
      <c r="E155" s="39">
        <v>4</v>
      </c>
      <c r="F155" s="35" t="s">
        <v>38</v>
      </c>
      <c r="G155" s="35" t="s">
        <v>38</v>
      </c>
      <c r="H155" s="35" t="s">
        <v>38</v>
      </c>
      <c r="I155" s="35" t="s">
        <v>38</v>
      </c>
      <c r="J155" s="35" t="s">
        <v>38</v>
      </c>
      <c r="K155" s="35" t="s">
        <v>38</v>
      </c>
      <c r="L155" s="31" t="s">
        <v>39</v>
      </c>
      <c r="M155" s="30"/>
      <c r="N155" s="31"/>
      <c r="O155" s="31">
        <v>20</v>
      </c>
      <c r="P155" s="36">
        <f t="shared" si="15"/>
        <v>20</v>
      </c>
      <c r="Q155" s="31">
        <v>7.71</v>
      </c>
      <c r="R155" s="31">
        <v>5.5</v>
      </c>
      <c r="S155" s="39">
        <v>4</v>
      </c>
      <c r="T155" s="36">
        <f t="shared" si="16"/>
        <v>46.405</v>
      </c>
      <c r="U155" s="31"/>
      <c r="V155" s="38">
        <f t="shared" si="17"/>
        <v>66.405</v>
      </c>
      <c r="W155" s="30"/>
      <c r="X155" s="31">
        <v>108</v>
      </c>
      <c r="Y155" s="31"/>
      <c r="Z155" s="31"/>
    </row>
    <row r="156" spans="1:26" ht="22.5" customHeight="1">
      <c r="A156" s="32" t="s">
        <v>399</v>
      </c>
      <c r="B156" s="33" t="s">
        <v>475</v>
      </c>
      <c r="C156" s="33" t="s">
        <v>476</v>
      </c>
      <c r="D156" s="24" t="s">
        <v>477</v>
      </c>
      <c r="E156" s="39">
        <v>4</v>
      </c>
      <c r="F156" s="35" t="s">
        <v>38</v>
      </c>
      <c r="G156" s="35" t="s">
        <v>38</v>
      </c>
      <c r="H156" s="35" t="s">
        <v>38</v>
      </c>
      <c r="I156" s="35" t="s">
        <v>38</v>
      </c>
      <c r="J156" s="35" t="s">
        <v>38</v>
      </c>
      <c r="K156" s="35" t="s">
        <v>38</v>
      </c>
      <c r="L156" s="31" t="s">
        <v>39</v>
      </c>
      <c r="M156" s="30"/>
      <c r="N156" s="31"/>
      <c r="O156" s="31">
        <v>20</v>
      </c>
      <c r="P156" s="36">
        <f t="shared" si="15"/>
        <v>20</v>
      </c>
      <c r="Q156" s="31">
        <v>7.7</v>
      </c>
      <c r="R156" s="31">
        <v>5.5</v>
      </c>
      <c r="S156" s="39">
        <v>4</v>
      </c>
      <c r="T156" s="36">
        <f t="shared" si="16"/>
        <v>46.35</v>
      </c>
      <c r="U156" s="31"/>
      <c r="V156" s="38">
        <f t="shared" si="17"/>
        <v>66.35</v>
      </c>
      <c r="W156" s="30"/>
      <c r="X156" s="31">
        <v>108</v>
      </c>
      <c r="Y156" s="31"/>
      <c r="Z156" s="31"/>
    </row>
    <row r="157" spans="1:26" ht="22.5" customHeight="1">
      <c r="A157" s="32" t="s">
        <v>400</v>
      </c>
      <c r="B157" s="33" t="s">
        <v>239</v>
      </c>
      <c r="C157" s="33" t="s">
        <v>167</v>
      </c>
      <c r="D157" s="24" t="s">
        <v>240</v>
      </c>
      <c r="E157" s="39">
        <v>4</v>
      </c>
      <c r="F157" s="35" t="s">
        <v>38</v>
      </c>
      <c r="G157" s="35" t="s">
        <v>38</v>
      </c>
      <c r="H157" s="35" t="s">
        <v>38</v>
      </c>
      <c r="I157" s="35" t="s">
        <v>38</v>
      </c>
      <c r="J157" s="35" t="s">
        <v>38</v>
      </c>
      <c r="K157" s="35" t="s">
        <v>38</v>
      </c>
      <c r="L157" s="31" t="s">
        <v>39</v>
      </c>
      <c r="M157" s="30"/>
      <c r="N157" s="31"/>
      <c r="O157" s="31">
        <v>20</v>
      </c>
      <c r="P157" s="36">
        <f t="shared" si="15"/>
        <v>20</v>
      </c>
      <c r="Q157" s="31">
        <v>7.61</v>
      </c>
      <c r="R157" s="31">
        <v>5.5</v>
      </c>
      <c r="S157" s="39">
        <v>4</v>
      </c>
      <c r="T157" s="36">
        <f t="shared" si="16"/>
        <v>45.855000000000004</v>
      </c>
      <c r="U157" s="31"/>
      <c r="V157" s="38">
        <f t="shared" si="17"/>
        <v>65.855</v>
      </c>
      <c r="W157" s="30"/>
      <c r="X157" s="31">
        <v>108</v>
      </c>
      <c r="Y157" s="31"/>
      <c r="Z157" s="31"/>
    </row>
    <row r="158" spans="1:26" ht="22.5" customHeight="1">
      <c r="A158" s="32" t="s">
        <v>643</v>
      </c>
      <c r="B158" s="33" t="s">
        <v>325</v>
      </c>
      <c r="C158" s="33" t="s">
        <v>188</v>
      </c>
      <c r="D158" s="24" t="s">
        <v>326</v>
      </c>
      <c r="E158" s="39">
        <v>4</v>
      </c>
      <c r="F158" s="35" t="s">
        <v>38</v>
      </c>
      <c r="G158" s="35" t="s">
        <v>38</v>
      </c>
      <c r="H158" s="35" t="s">
        <v>38</v>
      </c>
      <c r="I158" s="35" t="s">
        <v>38</v>
      </c>
      <c r="J158" s="35" t="s">
        <v>38</v>
      </c>
      <c r="K158" s="35" t="s">
        <v>38</v>
      </c>
      <c r="L158" s="31" t="s">
        <v>39</v>
      </c>
      <c r="M158" s="30"/>
      <c r="N158" s="31"/>
      <c r="O158" s="31">
        <v>10</v>
      </c>
      <c r="P158" s="36">
        <f t="shared" si="15"/>
        <v>10</v>
      </c>
      <c r="Q158" s="31">
        <v>9.41</v>
      </c>
      <c r="R158" s="31">
        <v>5.5</v>
      </c>
      <c r="S158" s="39">
        <v>4</v>
      </c>
      <c r="T158" s="36">
        <f t="shared" si="16"/>
        <v>55.755</v>
      </c>
      <c r="U158" s="31"/>
      <c r="V158" s="38">
        <f t="shared" si="17"/>
        <v>65.755</v>
      </c>
      <c r="W158" s="30">
        <v>20</v>
      </c>
      <c r="X158" s="31">
        <v>129.6</v>
      </c>
      <c r="Y158" s="31"/>
      <c r="Z158" s="31"/>
    </row>
    <row r="159" spans="1:26" ht="22.5" customHeight="1">
      <c r="A159" s="32" t="s">
        <v>644</v>
      </c>
      <c r="B159" s="33" t="s">
        <v>481</v>
      </c>
      <c r="C159" s="33" t="s">
        <v>71</v>
      </c>
      <c r="D159" s="24" t="s">
        <v>482</v>
      </c>
      <c r="E159" s="39">
        <v>4</v>
      </c>
      <c r="F159" s="35" t="s">
        <v>38</v>
      </c>
      <c r="G159" s="35" t="s">
        <v>38</v>
      </c>
      <c r="H159" s="35" t="s">
        <v>38</v>
      </c>
      <c r="I159" s="35" t="s">
        <v>38</v>
      </c>
      <c r="J159" s="35" t="s">
        <v>38</v>
      </c>
      <c r="K159" s="35" t="s">
        <v>38</v>
      </c>
      <c r="L159" s="31" t="s">
        <v>39</v>
      </c>
      <c r="M159" s="31"/>
      <c r="N159" s="31"/>
      <c r="O159" s="31">
        <v>25</v>
      </c>
      <c r="P159" s="31">
        <f t="shared" si="15"/>
        <v>25</v>
      </c>
      <c r="Q159" s="31">
        <v>6.63</v>
      </c>
      <c r="R159" s="31">
        <v>5.5</v>
      </c>
      <c r="S159" s="39">
        <v>4</v>
      </c>
      <c r="T159" s="31">
        <f t="shared" si="16"/>
        <v>40.464999999999996</v>
      </c>
      <c r="U159" s="31"/>
      <c r="V159" s="48">
        <f t="shared" si="17"/>
        <v>65.465</v>
      </c>
      <c r="W159" s="31"/>
      <c r="X159" s="31">
        <v>108</v>
      </c>
      <c r="Y159" s="31"/>
      <c r="Z159" s="31"/>
    </row>
    <row r="160" spans="1:26" ht="22.5" customHeight="1">
      <c r="A160" s="32" t="s">
        <v>645</v>
      </c>
      <c r="B160" s="33" t="s">
        <v>331</v>
      </c>
      <c r="C160" s="33" t="s">
        <v>307</v>
      </c>
      <c r="D160" s="24" t="s">
        <v>332</v>
      </c>
      <c r="E160" s="39">
        <v>4</v>
      </c>
      <c r="F160" s="35" t="s">
        <v>38</v>
      </c>
      <c r="G160" s="35" t="s">
        <v>38</v>
      </c>
      <c r="H160" s="35" t="s">
        <v>38</v>
      </c>
      <c r="I160" s="35" t="s">
        <v>38</v>
      </c>
      <c r="J160" s="35" t="s">
        <v>38</v>
      </c>
      <c r="K160" s="35" t="s">
        <v>38</v>
      </c>
      <c r="L160" s="31" t="s">
        <v>39</v>
      </c>
      <c r="M160" s="30"/>
      <c r="N160" s="31"/>
      <c r="O160" s="31">
        <v>15</v>
      </c>
      <c r="P160" s="36">
        <f t="shared" si="15"/>
        <v>15</v>
      </c>
      <c r="Q160" s="31">
        <v>8.43</v>
      </c>
      <c r="R160" s="31">
        <v>5.5</v>
      </c>
      <c r="S160" s="39">
        <v>4</v>
      </c>
      <c r="T160" s="36">
        <f t="shared" si="16"/>
        <v>50.364999999999995</v>
      </c>
      <c r="U160" s="31"/>
      <c r="V160" s="38">
        <f t="shared" si="17"/>
        <v>65.365</v>
      </c>
      <c r="W160" s="30"/>
      <c r="X160" s="31">
        <v>108</v>
      </c>
      <c r="Y160" s="31"/>
      <c r="Z160" s="31"/>
    </row>
    <row r="161" spans="1:26" ht="22.5" customHeight="1">
      <c r="A161" s="32" t="s">
        <v>646</v>
      </c>
      <c r="B161" s="33" t="s">
        <v>487</v>
      </c>
      <c r="C161" s="33" t="s">
        <v>428</v>
      </c>
      <c r="D161" s="24" t="s">
        <v>488</v>
      </c>
      <c r="E161" s="39">
        <v>4</v>
      </c>
      <c r="F161" s="35" t="s">
        <v>38</v>
      </c>
      <c r="G161" s="35" t="s">
        <v>38</v>
      </c>
      <c r="H161" s="35" t="s">
        <v>38</v>
      </c>
      <c r="I161" s="35" t="s">
        <v>38</v>
      </c>
      <c r="J161" s="35" t="s">
        <v>38</v>
      </c>
      <c r="K161" s="35" t="s">
        <v>38</v>
      </c>
      <c r="L161" s="31" t="s">
        <v>39</v>
      </c>
      <c r="M161" s="30"/>
      <c r="N161" s="31"/>
      <c r="O161" s="31">
        <v>25</v>
      </c>
      <c r="P161" s="36">
        <f t="shared" si="15"/>
        <v>25</v>
      </c>
      <c r="Q161" s="31">
        <v>6.58</v>
      </c>
      <c r="R161" s="31">
        <v>5.5</v>
      </c>
      <c r="S161" s="39">
        <v>4</v>
      </c>
      <c r="T161" s="36">
        <f t="shared" si="16"/>
        <v>40.19</v>
      </c>
      <c r="U161" s="31"/>
      <c r="V161" s="38">
        <f t="shared" si="17"/>
        <v>65.19</v>
      </c>
      <c r="W161" s="30"/>
      <c r="X161" s="31">
        <v>108</v>
      </c>
      <c r="Y161" s="31"/>
      <c r="Z161" s="31"/>
    </row>
    <row r="162" spans="1:26" ht="31.5" customHeight="1">
      <c r="A162" s="32" t="s">
        <v>647</v>
      </c>
      <c r="B162" s="33" t="s">
        <v>489</v>
      </c>
      <c r="C162" s="33" t="s">
        <v>60</v>
      </c>
      <c r="D162" s="24" t="s">
        <v>490</v>
      </c>
      <c r="E162" s="39">
        <v>4</v>
      </c>
      <c r="F162" s="35" t="s">
        <v>38</v>
      </c>
      <c r="G162" s="35" t="s">
        <v>38</v>
      </c>
      <c r="H162" s="35" t="s">
        <v>38</v>
      </c>
      <c r="I162" s="35" t="s">
        <v>38</v>
      </c>
      <c r="J162" s="35" t="s">
        <v>38</v>
      </c>
      <c r="K162" s="35" t="s">
        <v>38</v>
      </c>
      <c r="L162" s="31" t="s">
        <v>39</v>
      </c>
      <c r="M162" s="30"/>
      <c r="N162" s="31"/>
      <c r="O162" s="31">
        <v>20</v>
      </c>
      <c r="P162" s="36">
        <f t="shared" si="15"/>
        <v>20</v>
      </c>
      <c r="Q162" s="31">
        <v>7.43</v>
      </c>
      <c r="R162" s="31">
        <v>5.5</v>
      </c>
      <c r="S162" s="39">
        <v>4</v>
      </c>
      <c r="T162" s="36">
        <f t="shared" si="16"/>
        <v>44.864999999999995</v>
      </c>
      <c r="U162" s="31"/>
      <c r="V162" s="38">
        <f t="shared" si="17"/>
        <v>64.865</v>
      </c>
      <c r="W162" s="30"/>
      <c r="X162" s="31">
        <v>108</v>
      </c>
      <c r="Y162" s="31"/>
      <c r="Z162" s="31"/>
    </row>
    <row r="163" spans="1:26" ht="33" customHeight="1">
      <c r="A163" s="32" t="s">
        <v>648</v>
      </c>
      <c r="B163" s="33" t="s">
        <v>491</v>
      </c>
      <c r="C163" s="33" t="s">
        <v>272</v>
      </c>
      <c r="D163" s="24" t="s">
        <v>492</v>
      </c>
      <c r="E163" s="39">
        <v>4</v>
      </c>
      <c r="F163" s="35" t="s">
        <v>38</v>
      </c>
      <c r="G163" s="35" t="s">
        <v>38</v>
      </c>
      <c r="H163" s="35" t="s">
        <v>38</v>
      </c>
      <c r="I163" s="35" t="s">
        <v>38</v>
      </c>
      <c r="J163" s="35" t="s">
        <v>38</v>
      </c>
      <c r="K163" s="35" t="s">
        <v>38</v>
      </c>
      <c r="L163" s="31" t="s">
        <v>39</v>
      </c>
      <c r="M163" s="30"/>
      <c r="N163" s="31"/>
      <c r="O163" s="31">
        <v>25</v>
      </c>
      <c r="P163" s="36">
        <f t="shared" si="15"/>
        <v>25</v>
      </c>
      <c r="Q163" s="31">
        <v>6.52</v>
      </c>
      <c r="R163" s="31">
        <v>5.5</v>
      </c>
      <c r="S163" s="39">
        <v>4</v>
      </c>
      <c r="T163" s="36">
        <f t="shared" si="16"/>
        <v>39.86</v>
      </c>
      <c r="U163" s="31"/>
      <c r="V163" s="38">
        <f t="shared" si="17"/>
        <v>64.86</v>
      </c>
      <c r="W163" s="30"/>
      <c r="X163" s="31">
        <v>108</v>
      </c>
      <c r="Y163" s="31"/>
      <c r="Z163" s="31"/>
    </row>
    <row r="164" spans="1:26" ht="22.5" customHeight="1">
      <c r="A164" s="32" t="s">
        <v>649</v>
      </c>
      <c r="B164" s="33" t="s">
        <v>232</v>
      </c>
      <c r="C164" s="33" t="s">
        <v>233</v>
      </c>
      <c r="D164" s="24" t="s">
        <v>234</v>
      </c>
      <c r="E164" s="39">
        <v>4</v>
      </c>
      <c r="F164" s="35" t="s">
        <v>38</v>
      </c>
      <c r="G164" s="35" t="s">
        <v>38</v>
      </c>
      <c r="H164" s="35" t="s">
        <v>38</v>
      </c>
      <c r="I164" s="35" t="s">
        <v>38</v>
      </c>
      <c r="J164" s="35" t="s">
        <v>38</v>
      </c>
      <c r="K164" s="35" t="s">
        <v>38</v>
      </c>
      <c r="L164" s="31" t="s">
        <v>39</v>
      </c>
      <c r="M164" s="30"/>
      <c r="N164" s="31"/>
      <c r="O164" s="31">
        <v>10</v>
      </c>
      <c r="P164" s="36">
        <f t="shared" si="15"/>
        <v>10</v>
      </c>
      <c r="Q164" s="31">
        <v>9.23</v>
      </c>
      <c r="R164" s="31">
        <v>5.5</v>
      </c>
      <c r="S164" s="39">
        <v>4</v>
      </c>
      <c r="T164" s="36">
        <f t="shared" si="16"/>
        <v>54.765</v>
      </c>
      <c r="U164" s="31"/>
      <c r="V164" s="38">
        <f t="shared" si="17"/>
        <v>64.765</v>
      </c>
      <c r="W164" s="30">
        <v>20</v>
      </c>
      <c r="X164" s="31">
        <v>129.6</v>
      </c>
      <c r="Y164" s="31"/>
      <c r="Z164" s="31"/>
    </row>
    <row r="165" spans="1:26" ht="22.5" customHeight="1">
      <c r="A165" s="32" t="s">
        <v>650</v>
      </c>
      <c r="B165" s="33" t="s">
        <v>509</v>
      </c>
      <c r="C165" s="33" t="s">
        <v>177</v>
      </c>
      <c r="D165" s="24" t="s">
        <v>510</v>
      </c>
      <c r="E165" s="39">
        <v>4</v>
      </c>
      <c r="F165" s="35" t="s">
        <v>38</v>
      </c>
      <c r="G165" s="35" t="s">
        <v>38</v>
      </c>
      <c r="H165" s="35" t="s">
        <v>38</v>
      </c>
      <c r="I165" s="35" t="s">
        <v>38</v>
      </c>
      <c r="J165" s="35" t="s">
        <v>38</v>
      </c>
      <c r="K165" s="35" t="s">
        <v>38</v>
      </c>
      <c r="L165" s="31" t="s">
        <v>39</v>
      </c>
      <c r="M165" s="30"/>
      <c r="N165" s="31"/>
      <c r="O165" s="31">
        <v>15</v>
      </c>
      <c r="P165" s="36">
        <f t="shared" si="15"/>
        <v>15</v>
      </c>
      <c r="Q165" s="31">
        <v>8.12</v>
      </c>
      <c r="R165" s="31">
        <v>5.5</v>
      </c>
      <c r="S165" s="39">
        <v>4</v>
      </c>
      <c r="T165" s="36">
        <f t="shared" si="16"/>
        <v>48.66</v>
      </c>
      <c r="U165" s="31"/>
      <c r="V165" s="38">
        <f t="shared" si="17"/>
        <v>63.66</v>
      </c>
      <c r="W165" s="30"/>
      <c r="X165" s="31">
        <v>108</v>
      </c>
      <c r="Y165" s="31"/>
      <c r="Z165" s="31"/>
    </row>
    <row r="166" spans="1:26" ht="22.5" customHeight="1">
      <c r="A166" s="32" t="s">
        <v>651</v>
      </c>
      <c r="B166" s="33" t="s">
        <v>513</v>
      </c>
      <c r="C166" s="33" t="s">
        <v>82</v>
      </c>
      <c r="D166" s="24" t="s">
        <v>514</v>
      </c>
      <c r="E166" s="39">
        <v>4</v>
      </c>
      <c r="F166" s="35" t="s">
        <v>38</v>
      </c>
      <c r="G166" s="35" t="s">
        <v>38</v>
      </c>
      <c r="H166" s="35" t="s">
        <v>38</v>
      </c>
      <c r="I166" s="35" t="s">
        <v>38</v>
      </c>
      <c r="J166" s="35" t="s">
        <v>38</v>
      </c>
      <c r="K166" s="35" t="s">
        <v>38</v>
      </c>
      <c r="L166" s="31" t="s">
        <v>39</v>
      </c>
      <c r="M166" s="30"/>
      <c r="N166" s="31"/>
      <c r="O166" s="31">
        <v>20</v>
      </c>
      <c r="P166" s="36">
        <f t="shared" si="15"/>
        <v>20</v>
      </c>
      <c r="Q166" s="31">
        <v>7.12</v>
      </c>
      <c r="R166" s="31">
        <v>5.5</v>
      </c>
      <c r="S166" s="39">
        <v>4</v>
      </c>
      <c r="T166" s="36">
        <f t="shared" si="16"/>
        <v>43.160000000000004</v>
      </c>
      <c r="U166" s="31"/>
      <c r="V166" s="38">
        <f t="shared" si="17"/>
        <v>63.160000000000004</v>
      </c>
      <c r="W166" s="30"/>
      <c r="X166" s="31">
        <v>108</v>
      </c>
      <c r="Y166" s="31"/>
      <c r="Z166" s="31"/>
    </row>
    <row r="167" spans="1:26" ht="22.5" customHeight="1">
      <c r="A167" s="32" t="s">
        <v>652</v>
      </c>
      <c r="B167" s="33" t="s">
        <v>517</v>
      </c>
      <c r="C167" s="33" t="s">
        <v>82</v>
      </c>
      <c r="D167" s="24" t="s">
        <v>518</v>
      </c>
      <c r="E167" s="39">
        <v>4</v>
      </c>
      <c r="F167" s="35" t="s">
        <v>38</v>
      </c>
      <c r="G167" s="35" t="s">
        <v>38</v>
      </c>
      <c r="H167" s="35" t="s">
        <v>38</v>
      </c>
      <c r="I167" s="35" t="s">
        <v>38</v>
      </c>
      <c r="J167" s="35" t="s">
        <v>38</v>
      </c>
      <c r="K167" s="35" t="s">
        <v>38</v>
      </c>
      <c r="L167" s="31" t="s">
        <v>39</v>
      </c>
      <c r="M167" s="30"/>
      <c r="N167" s="31"/>
      <c r="O167" s="31">
        <v>15</v>
      </c>
      <c r="P167" s="36">
        <f t="shared" si="15"/>
        <v>15</v>
      </c>
      <c r="Q167" s="31">
        <v>7.96</v>
      </c>
      <c r="R167" s="31">
        <v>5.5</v>
      </c>
      <c r="S167" s="39">
        <v>4</v>
      </c>
      <c r="T167" s="36">
        <f t="shared" si="16"/>
        <v>47.78</v>
      </c>
      <c r="U167" s="31"/>
      <c r="V167" s="38">
        <f t="shared" si="17"/>
        <v>62.78</v>
      </c>
      <c r="W167" s="30"/>
      <c r="X167" s="31">
        <v>108</v>
      </c>
      <c r="Y167" s="31"/>
      <c r="Z167" s="31"/>
    </row>
    <row r="168" spans="1:26" ht="22.5" customHeight="1">
      <c r="A168" s="32" t="s">
        <v>653</v>
      </c>
      <c r="B168" s="33" t="s">
        <v>519</v>
      </c>
      <c r="C168" s="33" t="s">
        <v>223</v>
      </c>
      <c r="D168" s="24" t="s">
        <v>520</v>
      </c>
      <c r="E168" s="39">
        <v>4</v>
      </c>
      <c r="F168" s="35" t="s">
        <v>38</v>
      </c>
      <c r="G168" s="35" t="s">
        <v>38</v>
      </c>
      <c r="H168" s="35" t="s">
        <v>38</v>
      </c>
      <c r="I168" s="35" t="s">
        <v>38</v>
      </c>
      <c r="J168" s="35" t="s">
        <v>38</v>
      </c>
      <c r="K168" s="35" t="s">
        <v>38</v>
      </c>
      <c r="L168" s="31" t="s">
        <v>39</v>
      </c>
      <c r="M168" s="30"/>
      <c r="N168" s="31"/>
      <c r="O168" s="31">
        <v>15</v>
      </c>
      <c r="P168" s="36">
        <f aca="true" t="shared" si="18" ref="P168:P198">M168+N168+O168</f>
        <v>15</v>
      </c>
      <c r="Q168" s="31">
        <v>7.92</v>
      </c>
      <c r="R168" s="31">
        <v>5.5</v>
      </c>
      <c r="S168" s="39">
        <v>4</v>
      </c>
      <c r="T168" s="36">
        <f aca="true" t="shared" si="19" ref="T168:T198">Q168*R168+S168</f>
        <v>47.56</v>
      </c>
      <c r="U168" s="31"/>
      <c r="V168" s="38">
        <f aca="true" t="shared" si="20" ref="V168:V198">P168+T168</f>
        <v>62.56</v>
      </c>
      <c r="W168" s="30"/>
      <c r="X168" s="31">
        <v>108</v>
      </c>
      <c r="Y168" s="31"/>
      <c r="Z168" s="31"/>
    </row>
    <row r="169" spans="1:26" ht="22.5" customHeight="1">
      <c r="A169" s="32" t="s">
        <v>104</v>
      </c>
      <c r="B169" s="33" t="s">
        <v>343</v>
      </c>
      <c r="C169" s="33" t="s">
        <v>301</v>
      </c>
      <c r="D169" s="24" t="s">
        <v>344</v>
      </c>
      <c r="E169" s="39">
        <v>4</v>
      </c>
      <c r="F169" s="35" t="s">
        <v>38</v>
      </c>
      <c r="G169" s="35" t="s">
        <v>38</v>
      </c>
      <c r="H169" s="35" t="s">
        <v>38</v>
      </c>
      <c r="I169" s="35" t="s">
        <v>38</v>
      </c>
      <c r="J169" s="35" t="s">
        <v>38</v>
      </c>
      <c r="K169" s="35" t="s">
        <v>38</v>
      </c>
      <c r="L169" s="31" t="s">
        <v>39</v>
      </c>
      <c r="M169" s="30"/>
      <c r="N169" s="31"/>
      <c r="O169" s="31">
        <v>10</v>
      </c>
      <c r="P169" s="36">
        <f t="shared" si="18"/>
        <v>10</v>
      </c>
      <c r="Q169" s="31">
        <v>8.79</v>
      </c>
      <c r="R169" s="31">
        <v>5.5</v>
      </c>
      <c r="S169" s="39">
        <v>4</v>
      </c>
      <c r="T169" s="36">
        <f t="shared" si="19"/>
        <v>52.345</v>
      </c>
      <c r="U169" s="31"/>
      <c r="V169" s="38">
        <f t="shared" si="20"/>
        <v>62.345</v>
      </c>
      <c r="W169" s="30">
        <v>20</v>
      </c>
      <c r="X169" s="31">
        <v>129.6</v>
      </c>
      <c r="Y169" s="31"/>
      <c r="Z169" s="31"/>
    </row>
    <row r="170" spans="1:26" ht="22.5" customHeight="1">
      <c r="A170" s="32" t="s">
        <v>654</v>
      </c>
      <c r="B170" s="33" t="s">
        <v>333</v>
      </c>
      <c r="C170" s="33" t="s">
        <v>95</v>
      </c>
      <c r="D170" s="24" t="s">
        <v>334</v>
      </c>
      <c r="E170" s="39">
        <v>4</v>
      </c>
      <c r="F170" s="35" t="s">
        <v>38</v>
      </c>
      <c r="G170" s="35" t="s">
        <v>38</v>
      </c>
      <c r="H170" s="35" t="s">
        <v>38</v>
      </c>
      <c r="I170" s="35" t="s">
        <v>38</v>
      </c>
      <c r="J170" s="35" t="s">
        <v>38</v>
      </c>
      <c r="K170" s="35" t="s">
        <v>38</v>
      </c>
      <c r="L170" s="31" t="s">
        <v>39</v>
      </c>
      <c r="M170" s="31"/>
      <c r="N170" s="31"/>
      <c r="O170" s="31">
        <v>25</v>
      </c>
      <c r="P170" s="31">
        <f t="shared" si="18"/>
        <v>25</v>
      </c>
      <c r="Q170" s="31">
        <v>6</v>
      </c>
      <c r="R170" s="31">
        <v>5.5</v>
      </c>
      <c r="S170" s="39">
        <v>4</v>
      </c>
      <c r="T170" s="31">
        <f t="shared" si="19"/>
        <v>37</v>
      </c>
      <c r="U170" s="31"/>
      <c r="V170" s="48">
        <f t="shared" si="20"/>
        <v>62</v>
      </c>
      <c r="W170" s="31"/>
      <c r="X170" s="31">
        <v>108</v>
      </c>
      <c r="Y170" s="31"/>
      <c r="Z170" s="31"/>
    </row>
    <row r="171" spans="1:26" ht="22.5" customHeight="1">
      <c r="A171" s="32" t="s">
        <v>655</v>
      </c>
      <c r="B171" s="33" t="s">
        <v>51</v>
      </c>
      <c r="C171" s="33" t="s">
        <v>48</v>
      </c>
      <c r="D171" s="24" t="s">
        <v>52</v>
      </c>
      <c r="E171" s="39">
        <v>4</v>
      </c>
      <c r="F171" s="35" t="s">
        <v>38</v>
      </c>
      <c r="G171" s="35" t="s">
        <v>38</v>
      </c>
      <c r="H171" s="35" t="s">
        <v>38</v>
      </c>
      <c r="I171" s="35" t="s">
        <v>38</v>
      </c>
      <c r="J171" s="35" t="s">
        <v>38</v>
      </c>
      <c r="K171" s="35" t="s">
        <v>38</v>
      </c>
      <c r="L171" s="31" t="s">
        <v>39</v>
      </c>
      <c r="M171" s="30"/>
      <c r="N171" s="31"/>
      <c r="O171" s="31">
        <v>15</v>
      </c>
      <c r="P171" s="36">
        <f t="shared" si="18"/>
        <v>15</v>
      </c>
      <c r="Q171" s="31">
        <v>7.8</v>
      </c>
      <c r="R171" s="31">
        <v>5.5</v>
      </c>
      <c r="S171" s="39">
        <v>4</v>
      </c>
      <c r="T171" s="36">
        <f t="shared" si="19"/>
        <v>46.9</v>
      </c>
      <c r="U171" s="31"/>
      <c r="V171" s="38">
        <f t="shared" si="20"/>
        <v>61.9</v>
      </c>
      <c r="W171" s="30"/>
      <c r="X171" s="31">
        <v>108</v>
      </c>
      <c r="Y171" s="31"/>
      <c r="Z171" s="31"/>
    </row>
    <row r="172" spans="1:26" ht="22.5" customHeight="1">
      <c r="A172" s="32" t="s">
        <v>656</v>
      </c>
      <c r="B172" s="33" t="s">
        <v>241</v>
      </c>
      <c r="C172" s="33" t="s">
        <v>242</v>
      </c>
      <c r="D172" s="24" t="s">
        <v>243</v>
      </c>
      <c r="E172" s="39">
        <v>4</v>
      </c>
      <c r="F172" s="35" t="s">
        <v>38</v>
      </c>
      <c r="G172" s="35" t="s">
        <v>38</v>
      </c>
      <c r="H172" s="35" t="s">
        <v>38</v>
      </c>
      <c r="I172" s="35" t="s">
        <v>38</v>
      </c>
      <c r="J172" s="35" t="s">
        <v>38</v>
      </c>
      <c r="K172" s="35" t="s">
        <v>38</v>
      </c>
      <c r="L172" s="31" t="s">
        <v>39</v>
      </c>
      <c r="M172" s="30"/>
      <c r="N172" s="31"/>
      <c r="O172" s="31">
        <v>10</v>
      </c>
      <c r="P172" s="36">
        <f t="shared" si="18"/>
        <v>10</v>
      </c>
      <c r="Q172" s="31">
        <v>8.66</v>
      </c>
      <c r="R172" s="31">
        <v>5.5</v>
      </c>
      <c r="S172" s="39">
        <v>4</v>
      </c>
      <c r="T172" s="36">
        <f t="shared" si="19"/>
        <v>51.63</v>
      </c>
      <c r="U172" s="31"/>
      <c r="V172" s="38">
        <f t="shared" si="20"/>
        <v>61.63</v>
      </c>
      <c r="W172" s="30"/>
      <c r="X172" s="31">
        <v>108</v>
      </c>
      <c r="Y172" s="31"/>
      <c r="Z172" s="31"/>
    </row>
    <row r="173" spans="1:26" ht="22.5" customHeight="1">
      <c r="A173" s="32" t="s">
        <v>657</v>
      </c>
      <c r="B173" s="33" t="s">
        <v>176</v>
      </c>
      <c r="C173" s="33" t="s">
        <v>177</v>
      </c>
      <c r="D173" s="24" t="s">
        <v>178</v>
      </c>
      <c r="E173" s="39">
        <v>4</v>
      </c>
      <c r="F173" s="35" t="s">
        <v>38</v>
      </c>
      <c r="G173" s="35" t="s">
        <v>38</v>
      </c>
      <c r="H173" s="35" t="s">
        <v>38</v>
      </c>
      <c r="I173" s="35" t="s">
        <v>38</v>
      </c>
      <c r="J173" s="35" t="s">
        <v>38</v>
      </c>
      <c r="K173" s="35" t="s">
        <v>38</v>
      </c>
      <c r="L173" s="31" t="s">
        <v>39</v>
      </c>
      <c r="M173" s="30"/>
      <c r="N173" s="31"/>
      <c r="O173" s="31">
        <v>15</v>
      </c>
      <c r="P173" s="36">
        <f t="shared" si="18"/>
        <v>15</v>
      </c>
      <c r="Q173" s="31">
        <v>7.55</v>
      </c>
      <c r="R173" s="31">
        <v>5.5</v>
      </c>
      <c r="S173" s="39">
        <v>4</v>
      </c>
      <c r="T173" s="36">
        <f t="shared" si="19"/>
        <v>45.525</v>
      </c>
      <c r="U173" s="31"/>
      <c r="V173" s="38">
        <f t="shared" si="20"/>
        <v>60.525</v>
      </c>
      <c r="W173" s="30"/>
      <c r="X173" s="31">
        <v>108</v>
      </c>
      <c r="Y173" s="31"/>
      <c r="Z173" s="31"/>
    </row>
    <row r="174" spans="1:26" ht="22.5" customHeight="1">
      <c r="A174" s="32" t="s">
        <v>658</v>
      </c>
      <c r="B174" s="33" t="s">
        <v>196</v>
      </c>
      <c r="C174" s="33" t="s">
        <v>46</v>
      </c>
      <c r="D174" s="24" t="s">
        <v>197</v>
      </c>
      <c r="E174" s="39">
        <v>4</v>
      </c>
      <c r="F174" s="35" t="s">
        <v>38</v>
      </c>
      <c r="G174" s="35" t="s">
        <v>38</v>
      </c>
      <c r="H174" s="35" t="s">
        <v>38</v>
      </c>
      <c r="I174" s="35" t="s">
        <v>38</v>
      </c>
      <c r="J174" s="35" t="s">
        <v>38</v>
      </c>
      <c r="K174" s="35" t="s">
        <v>38</v>
      </c>
      <c r="L174" s="31" t="s">
        <v>39</v>
      </c>
      <c r="M174" s="30"/>
      <c r="N174" s="31"/>
      <c r="O174" s="31">
        <v>10</v>
      </c>
      <c r="P174" s="36">
        <f t="shared" si="18"/>
        <v>10</v>
      </c>
      <c r="Q174" s="31">
        <v>8.44</v>
      </c>
      <c r="R174" s="31">
        <v>5.5</v>
      </c>
      <c r="S174" s="39">
        <v>4</v>
      </c>
      <c r="T174" s="36">
        <f t="shared" si="19"/>
        <v>50.419999999999995</v>
      </c>
      <c r="U174" s="31"/>
      <c r="V174" s="38">
        <f t="shared" si="20"/>
        <v>60.419999999999995</v>
      </c>
      <c r="W174" s="30"/>
      <c r="X174" s="31">
        <v>108</v>
      </c>
      <c r="Y174" s="31"/>
      <c r="Z174" s="31"/>
    </row>
    <row r="175" spans="1:26" ht="22.5" customHeight="1">
      <c r="A175" s="32" t="s">
        <v>659</v>
      </c>
      <c r="B175" s="33" t="s">
        <v>535</v>
      </c>
      <c r="C175" s="33" t="s">
        <v>299</v>
      </c>
      <c r="D175" s="24" t="s">
        <v>536</v>
      </c>
      <c r="E175" s="39">
        <v>4</v>
      </c>
      <c r="F175" s="35" t="s">
        <v>38</v>
      </c>
      <c r="G175" s="35" t="s">
        <v>38</v>
      </c>
      <c r="H175" s="35" t="s">
        <v>38</v>
      </c>
      <c r="I175" s="35" t="s">
        <v>38</v>
      </c>
      <c r="J175" s="35" t="s">
        <v>38</v>
      </c>
      <c r="K175" s="35" t="s">
        <v>38</v>
      </c>
      <c r="L175" s="31" t="s">
        <v>39</v>
      </c>
      <c r="M175" s="30"/>
      <c r="N175" s="31"/>
      <c r="O175" s="31">
        <v>20</v>
      </c>
      <c r="P175" s="36">
        <f t="shared" si="18"/>
        <v>20</v>
      </c>
      <c r="Q175" s="31">
        <v>6.55</v>
      </c>
      <c r="R175" s="31">
        <v>5.5</v>
      </c>
      <c r="S175" s="39">
        <v>4</v>
      </c>
      <c r="T175" s="36">
        <f t="shared" si="19"/>
        <v>40.025</v>
      </c>
      <c r="U175" s="31"/>
      <c r="V175" s="38">
        <f t="shared" si="20"/>
        <v>60.025</v>
      </c>
      <c r="W175" s="30"/>
      <c r="X175" s="31">
        <v>108</v>
      </c>
      <c r="Y175" s="31"/>
      <c r="Z175" s="31"/>
    </row>
    <row r="176" spans="1:26" ht="22.5" customHeight="1">
      <c r="A176" s="32" t="s">
        <v>660</v>
      </c>
      <c r="B176" s="33" t="s">
        <v>539</v>
      </c>
      <c r="C176" s="33" t="s">
        <v>540</v>
      </c>
      <c r="D176" s="24" t="s">
        <v>541</v>
      </c>
      <c r="E176" s="39">
        <v>4</v>
      </c>
      <c r="F176" s="35" t="s">
        <v>38</v>
      </c>
      <c r="G176" s="35" t="s">
        <v>38</v>
      </c>
      <c r="H176" s="35" t="s">
        <v>38</v>
      </c>
      <c r="I176" s="35" t="s">
        <v>38</v>
      </c>
      <c r="J176" s="35" t="s">
        <v>38</v>
      </c>
      <c r="K176" s="35" t="s">
        <v>38</v>
      </c>
      <c r="L176" s="31" t="s">
        <v>39</v>
      </c>
      <c r="M176" s="30"/>
      <c r="N176" s="31"/>
      <c r="O176" s="31">
        <v>15</v>
      </c>
      <c r="P176" s="36">
        <f t="shared" si="18"/>
        <v>15</v>
      </c>
      <c r="Q176" s="31">
        <v>7.45</v>
      </c>
      <c r="R176" s="31">
        <v>5.5</v>
      </c>
      <c r="S176" s="39">
        <v>4</v>
      </c>
      <c r="T176" s="36">
        <f t="shared" si="19"/>
        <v>44.975</v>
      </c>
      <c r="U176" s="31"/>
      <c r="V176" s="38">
        <f t="shared" si="20"/>
        <v>59.975</v>
      </c>
      <c r="W176" s="30"/>
      <c r="X176" s="31">
        <v>108</v>
      </c>
      <c r="Y176" s="31"/>
      <c r="Z176" s="31"/>
    </row>
    <row r="177" spans="1:26" ht="22.5" customHeight="1">
      <c r="A177" s="32" t="s">
        <v>661</v>
      </c>
      <c r="B177" s="33" t="s">
        <v>545</v>
      </c>
      <c r="C177" s="33" t="s">
        <v>261</v>
      </c>
      <c r="D177" s="24" t="s">
        <v>546</v>
      </c>
      <c r="E177" s="39">
        <v>4</v>
      </c>
      <c r="F177" s="35" t="s">
        <v>38</v>
      </c>
      <c r="G177" s="35" t="s">
        <v>38</v>
      </c>
      <c r="H177" s="35" t="s">
        <v>38</v>
      </c>
      <c r="I177" s="35" t="s">
        <v>38</v>
      </c>
      <c r="J177" s="35" t="s">
        <v>38</v>
      </c>
      <c r="K177" s="35" t="s">
        <v>38</v>
      </c>
      <c r="L177" s="31" t="s">
        <v>39</v>
      </c>
      <c r="M177" s="30"/>
      <c r="N177" s="31"/>
      <c r="O177" s="31">
        <v>20</v>
      </c>
      <c r="P177" s="36">
        <f t="shared" si="18"/>
        <v>20</v>
      </c>
      <c r="Q177" s="31">
        <v>6.5</v>
      </c>
      <c r="R177" s="31">
        <v>5.5</v>
      </c>
      <c r="S177" s="39">
        <v>4</v>
      </c>
      <c r="T177" s="36">
        <f t="shared" si="19"/>
        <v>39.75</v>
      </c>
      <c r="U177" s="31"/>
      <c r="V177" s="38">
        <f t="shared" si="20"/>
        <v>59.75</v>
      </c>
      <c r="W177" s="30"/>
      <c r="X177" s="31">
        <v>108</v>
      </c>
      <c r="Y177" s="31"/>
      <c r="Z177" s="31"/>
    </row>
    <row r="178" spans="1:26" ht="22.5" customHeight="1">
      <c r="A178" s="32" t="s">
        <v>662</v>
      </c>
      <c r="B178" s="33" t="s">
        <v>147</v>
      </c>
      <c r="C178" s="33" t="s">
        <v>82</v>
      </c>
      <c r="D178" s="24" t="s">
        <v>148</v>
      </c>
      <c r="E178" s="39">
        <v>4</v>
      </c>
      <c r="F178" s="35" t="s">
        <v>38</v>
      </c>
      <c r="G178" s="35" t="s">
        <v>38</v>
      </c>
      <c r="H178" s="35" t="s">
        <v>38</v>
      </c>
      <c r="I178" s="35" t="s">
        <v>38</v>
      </c>
      <c r="J178" s="35" t="s">
        <v>38</v>
      </c>
      <c r="K178" s="35" t="s">
        <v>38</v>
      </c>
      <c r="L178" s="31" t="s">
        <v>39</v>
      </c>
      <c r="M178" s="30"/>
      <c r="N178" s="31"/>
      <c r="O178" s="31">
        <v>10</v>
      </c>
      <c r="P178" s="36">
        <f t="shared" si="18"/>
        <v>10</v>
      </c>
      <c r="Q178" s="31">
        <v>8.31</v>
      </c>
      <c r="R178" s="31">
        <v>5.5</v>
      </c>
      <c r="S178" s="39">
        <v>4</v>
      </c>
      <c r="T178" s="36">
        <f t="shared" si="19"/>
        <v>49.705000000000005</v>
      </c>
      <c r="U178" s="31"/>
      <c r="V178" s="38">
        <f t="shared" si="20"/>
        <v>59.705000000000005</v>
      </c>
      <c r="W178" s="30"/>
      <c r="X178" s="31">
        <v>108</v>
      </c>
      <c r="Y178" s="31"/>
      <c r="Z178" s="31"/>
    </row>
    <row r="179" spans="1:26" ht="22.5" customHeight="1">
      <c r="A179" s="32" t="s">
        <v>663</v>
      </c>
      <c r="B179" s="33" t="s">
        <v>547</v>
      </c>
      <c r="C179" s="33" t="s">
        <v>95</v>
      </c>
      <c r="D179" s="24" t="s">
        <v>100</v>
      </c>
      <c r="E179" s="39">
        <v>4</v>
      </c>
      <c r="F179" s="35" t="s">
        <v>38</v>
      </c>
      <c r="G179" s="35" t="s">
        <v>38</v>
      </c>
      <c r="H179" s="35" t="s">
        <v>38</v>
      </c>
      <c r="I179" s="35" t="s">
        <v>38</v>
      </c>
      <c r="J179" s="35" t="s">
        <v>38</v>
      </c>
      <c r="K179" s="35" t="s">
        <v>38</v>
      </c>
      <c r="L179" s="31" t="s">
        <v>39</v>
      </c>
      <c r="M179" s="30"/>
      <c r="N179" s="31"/>
      <c r="O179" s="31">
        <v>15</v>
      </c>
      <c r="P179" s="36">
        <f t="shared" si="18"/>
        <v>15</v>
      </c>
      <c r="Q179" s="31">
        <v>7.35</v>
      </c>
      <c r="R179" s="31">
        <v>5.5</v>
      </c>
      <c r="S179" s="39">
        <v>4</v>
      </c>
      <c r="T179" s="36">
        <f t="shared" si="19"/>
        <v>44.425</v>
      </c>
      <c r="U179" s="31"/>
      <c r="V179" s="38">
        <f t="shared" si="20"/>
        <v>59.425</v>
      </c>
      <c r="W179" s="30"/>
      <c r="X179" s="31">
        <v>108</v>
      </c>
      <c r="Y179" s="31"/>
      <c r="Z179" s="31"/>
    </row>
    <row r="180" spans="1:26" ht="22.5" customHeight="1">
      <c r="A180" s="32" t="s">
        <v>664</v>
      </c>
      <c r="B180" s="33" t="s">
        <v>173</v>
      </c>
      <c r="C180" s="33" t="s">
        <v>174</v>
      </c>
      <c r="D180" s="24" t="s">
        <v>175</v>
      </c>
      <c r="E180" s="39">
        <v>4</v>
      </c>
      <c r="F180" s="35" t="s">
        <v>38</v>
      </c>
      <c r="G180" s="35" t="s">
        <v>38</v>
      </c>
      <c r="H180" s="35" t="s">
        <v>38</v>
      </c>
      <c r="I180" s="35" t="s">
        <v>38</v>
      </c>
      <c r="J180" s="35" t="s">
        <v>38</v>
      </c>
      <c r="K180" s="35" t="s">
        <v>38</v>
      </c>
      <c r="L180" s="31" t="s">
        <v>39</v>
      </c>
      <c r="M180" s="30"/>
      <c r="N180" s="31"/>
      <c r="O180" s="31">
        <v>20</v>
      </c>
      <c r="P180" s="36">
        <f t="shared" si="18"/>
        <v>20</v>
      </c>
      <c r="Q180" s="31">
        <v>6.44</v>
      </c>
      <c r="R180" s="31">
        <v>5.5</v>
      </c>
      <c r="S180" s="39">
        <v>4</v>
      </c>
      <c r="T180" s="36">
        <f t="shared" si="19"/>
        <v>39.42</v>
      </c>
      <c r="U180" s="31"/>
      <c r="V180" s="38">
        <f t="shared" si="20"/>
        <v>59.42</v>
      </c>
      <c r="W180" s="30"/>
      <c r="X180" s="31">
        <v>108</v>
      </c>
      <c r="Y180" s="31"/>
      <c r="Z180" s="31"/>
    </row>
    <row r="181" spans="1:26" ht="22.5" customHeight="1">
      <c r="A181" s="32" t="s">
        <v>665</v>
      </c>
      <c r="B181" s="33" t="s">
        <v>550</v>
      </c>
      <c r="C181" s="33" t="s">
        <v>48</v>
      </c>
      <c r="D181" s="24" t="s">
        <v>49</v>
      </c>
      <c r="E181" s="39">
        <v>4</v>
      </c>
      <c r="F181" s="35" t="s">
        <v>38</v>
      </c>
      <c r="G181" s="35" t="s">
        <v>38</v>
      </c>
      <c r="H181" s="35" t="s">
        <v>38</v>
      </c>
      <c r="I181" s="35" t="s">
        <v>38</v>
      </c>
      <c r="J181" s="35" t="s">
        <v>38</v>
      </c>
      <c r="K181" s="35" t="s">
        <v>38</v>
      </c>
      <c r="L181" s="31" t="s">
        <v>39</v>
      </c>
      <c r="M181" s="30"/>
      <c r="N181" s="31"/>
      <c r="O181" s="31">
        <v>15</v>
      </c>
      <c r="P181" s="36">
        <f t="shared" si="18"/>
        <v>15</v>
      </c>
      <c r="Q181" s="31">
        <v>7.17</v>
      </c>
      <c r="R181" s="31">
        <v>5.5</v>
      </c>
      <c r="S181" s="39">
        <v>4</v>
      </c>
      <c r="T181" s="36">
        <f t="shared" si="19"/>
        <v>43.435</v>
      </c>
      <c r="U181" s="31"/>
      <c r="V181" s="38">
        <f t="shared" si="20"/>
        <v>58.435</v>
      </c>
      <c r="W181" s="30"/>
      <c r="X181" s="31">
        <v>108</v>
      </c>
      <c r="Y181" s="31"/>
      <c r="Z181" s="31"/>
    </row>
    <row r="182" spans="1:26" ht="22.5" customHeight="1">
      <c r="A182" s="32" t="s">
        <v>666</v>
      </c>
      <c r="B182" s="33" t="s">
        <v>360</v>
      </c>
      <c r="C182" s="33" t="s">
        <v>136</v>
      </c>
      <c r="D182" s="24" t="s">
        <v>361</v>
      </c>
      <c r="E182" s="39">
        <v>4</v>
      </c>
      <c r="F182" s="35" t="s">
        <v>38</v>
      </c>
      <c r="G182" s="35" t="s">
        <v>38</v>
      </c>
      <c r="H182" s="35" t="s">
        <v>38</v>
      </c>
      <c r="I182" s="35" t="s">
        <v>38</v>
      </c>
      <c r="J182" s="35" t="s">
        <v>38</v>
      </c>
      <c r="K182" s="35" t="s">
        <v>38</v>
      </c>
      <c r="L182" s="31" t="s">
        <v>39</v>
      </c>
      <c r="M182" s="30"/>
      <c r="N182" s="31"/>
      <c r="O182" s="31">
        <v>15</v>
      </c>
      <c r="P182" s="36">
        <f t="shared" si="18"/>
        <v>15</v>
      </c>
      <c r="Q182" s="31">
        <v>7.14</v>
      </c>
      <c r="R182" s="31">
        <v>5.5</v>
      </c>
      <c r="S182" s="39">
        <v>4</v>
      </c>
      <c r="T182" s="36">
        <f t="shared" si="19"/>
        <v>43.269999999999996</v>
      </c>
      <c r="U182" s="31"/>
      <c r="V182" s="38">
        <f t="shared" si="20"/>
        <v>58.269999999999996</v>
      </c>
      <c r="W182" s="30"/>
      <c r="X182" s="31">
        <v>108</v>
      </c>
      <c r="Y182" s="31"/>
      <c r="Z182" s="31"/>
    </row>
    <row r="183" spans="1:26" ht="22.5" customHeight="1">
      <c r="A183" s="32" t="s">
        <v>667</v>
      </c>
      <c r="B183" s="33" t="s">
        <v>555</v>
      </c>
      <c r="C183" s="33" t="s">
        <v>252</v>
      </c>
      <c r="D183" s="24" t="s">
        <v>556</v>
      </c>
      <c r="E183" s="39">
        <v>4</v>
      </c>
      <c r="F183" s="35" t="s">
        <v>38</v>
      </c>
      <c r="G183" s="35" t="s">
        <v>38</v>
      </c>
      <c r="H183" s="35" t="s">
        <v>38</v>
      </c>
      <c r="I183" s="35" t="s">
        <v>38</v>
      </c>
      <c r="J183" s="35" t="s">
        <v>38</v>
      </c>
      <c r="K183" s="35" t="s">
        <v>38</v>
      </c>
      <c r="L183" s="31" t="s">
        <v>39</v>
      </c>
      <c r="M183" s="30"/>
      <c r="N183" s="31"/>
      <c r="O183" s="31">
        <v>10</v>
      </c>
      <c r="P183" s="36">
        <f t="shared" si="18"/>
        <v>10</v>
      </c>
      <c r="Q183" s="31">
        <v>8.03</v>
      </c>
      <c r="R183" s="31">
        <v>5.5</v>
      </c>
      <c r="S183" s="39">
        <v>4</v>
      </c>
      <c r="T183" s="36">
        <f t="shared" si="19"/>
        <v>48.165</v>
      </c>
      <c r="U183" s="31"/>
      <c r="V183" s="38">
        <f t="shared" si="20"/>
        <v>58.165</v>
      </c>
      <c r="W183" s="30"/>
      <c r="X183" s="31">
        <v>108</v>
      </c>
      <c r="Y183" s="31"/>
      <c r="Z183" s="31"/>
    </row>
    <row r="184" spans="1:26" ht="22.5" customHeight="1">
      <c r="A184" s="32" t="s">
        <v>668</v>
      </c>
      <c r="B184" s="33" t="s">
        <v>559</v>
      </c>
      <c r="C184" s="33" t="s">
        <v>278</v>
      </c>
      <c r="D184" s="24" t="s">
        <v>560</v>
      </c>
      <c r="E184" s="39">
        <v>4</v>
      </c>
      <c r="F184" s="35" t="s">
        <v>38</v>
      </c>
      <c r="G184" s="35" t="s">
        <v>38</v>
      </c>
      <c r="H184" s="35" t="s">
        <v>38</v>
      </c>
      <c r="I184" s="35" t="s">
        <v>38</v>
      </c>
      <c r="J184" s="35" t="s">
        <v>38</v>
      </c>
      <c r="K184" s="35" t="s">
        <v>38</v>
      </c>
      <c r="L184" s="31" t="s">
        <v>39</v>
      </c>
      <c r="M184" s="30"/>
      <c r="N184" s="31"/>
      <c r="O184" s="31">
        <v>10</v>
      </c>
      <c r="P184" s="36">
        <f t="shared" si="18"/>
        <v>10</v>
      </c>
      <c r="Q184" s="31">
        <v>7.95</v>
      </c>
      <c r="R184" s="31">
        <v>5.5</v>
      </c>
      <c r="S184" s="39">
        <v>4</v>
      </c>
      <c r="T184" s="36">
        <f t="shared" si="19"/>
        <v>47.725</v>
      </c>
      <c r="U184" s="37"/>
      <c r="V184" s="38">
        <f t="shared" si="20"/>
        <v>57.725</v>
      </c>
      <c r="W184" s="30"/>
      <c r="X184" s="31">
        <v>108</v>
      </c>
      <c r="Y184" s="31"/>
      <c r="Z184" s="31"/>
    </row>
    <row r="185" spans="1:26" ht="22.5" customHeight="1">
      <c r="A185" s="32" t="s">
        <v>669</v>
      </c>
      <c r="B185" s="33" t="s">
        <v>179</v>
      </c>
      <c r="C185" s="33" t="s">
        <v>180</v>
      </c>
      <c r="D185" s="24" t="s">
        <v>181</v>
      </c>
      <c r="E185" s="39">
        <v>4</v>
      </c>
      <c r="F185" s="35" t="s">
        <v>38</v>
      </c>
      <c r="G185" s="35" t="s">
        <v>38</v>
      </c>
      <c r="H185" s="35" t="s">
        <v>38</v>
      </c>
      <c r="I185" s="35" t="s">
        <v>38</v>
      </c>
      <c r="J185" s="35" t="s">
        <v>38</v>
      </c>
      <c r="K185" s="35" t="s">
        <v>38</v>
      </c>
      <c r="L185" s="31" t="s">
        <v>39</v>
      </c>
      <c r="M185" s="30"/>
      <c r="N185" s="31"/>
      <c r="O185" s="31">
        <v>10</v>
      </c>
      <c r="P185" s="36">
        <f t="shared" si="18"/>
        <v>10</v>
      </c>
      <c r="Q185" s="31">
        <v>7.93</v>
      </c>
      <c r="R185" s="31">
        <v>5.5</v>
      </c>
      <c r="S185" s="39">
        <v>4</v>
      </c>
      <c r="T185" s="36">
        <f t="shared" si="19"/>
        <v>47.614999999999995</v>
      </c>
      <c r="U185" s="31"/>
      <c r="V185" s="38">
        <f t="shared" si="20"/>
        <v>57.614999999999995</v>
      </c>
      <c r="W185" s="30"/>
      <c r="X185" s="31">
        <v>108</v>
      </c>
      <c r="Y185" s="31"/>
      <c r="Z185" s="31"/>
    </row>
    <row r="186" spans="1:26" ht="22.5" customHeight="1">
      <c r="A186" s="32" t="s">
        <v>670</v>
      </c>
      <c r="B186" s="33" t="s">
        <v>563</v>
      </c>
      <c r="C186" s="33" t="s">
        <v>359</v>
      </c>
      <c r="D186" s="24" t="s">
        <v>564</v>
      </c>
      <c r="E186" s="39">
        <v>4</v>
      </c>
      <c r="F186" s="35" t="s">
        <v>38</v>
      </c>
      <c r="G186" s="35" t="s">
        <v>38</v>
      </c>
      <c r="H186" s="35" t="s">
        <v>38</v>
      </c>
      <c r="I186" s="35" t="s">
        <v>38</v>
      </c>
      <c r="J186" s="35" t="s">
        <v>38</v>
      </c>
      <c r="K186" s="35" t="s">
        <v>38</v>
      </c>
      <c r="L186" s="31" t="s">
        <v>39</v>
      </c>
      <c r="M186" s="30"/>
      <c r="N186" s="31"/>
      <c r="O186" s="31">
        <v>15</v>
      </c>
      <c r="P186" s="36">
        <f t="shared" si="18"/>
        <v>15</v>
      </c>
      <c r="Q186" s="31">
        <v>6.92</v>
      </c>
      <c r="R186" s="31">
        <v>5.5</v>
      </c>
      <c r="S186" s="39">
        <v>4</v>
      </c>
      <c r="T186" s="36">
        <f t="shared" si="19"/>
        <v>42.06</v>
      </c>
      <c r="U186" s="31"/>
      <c r="V186" s="38">
        <f t="shared" si="20"/>
        <v>57.06</v>
      </c>
      <c r="W186" s="30"/>
      <c r="X186" s="31">
        <v>108</v>
      </c>
      <c r="Y186" s="31"/>
      <c r="Z186" s="31"/>
    </row>
    <row r="187" spans="1:26" ht="22.5" customHeight="1">
      <c r="A187" s="32" t="s">
        <v>671</v>
      </c>
      <c r="B187" s="33" t="s">
        <v>565</v>
      </c>
      <c r="C187" s="33" t="s">
        <v>566</v>
      </c>
      <c r="D187" s="41" t="s">
        <v>567</v>
      </c>
      <c r="E187" s="50">
        <v>4</v>
      </c>
      <c r="F187" s="35" t="s">
        <v>38</v>
      </c>
      <c r="G187" s="35" t="s">
        <v>38</v>
      </c>
      <c r="H187" s="35" t="s">
        <v>38</v>
      </c>
      <c r="I187" s="35" t="s">
        <v>38</v>
      </c>
      <c r="J187" s="35" t="s">
        <v>38</v>
      </c>
      <c r="K187" s="35" t="s">
        <v>38</v>
      </c>
      <c r="L187" s="31" t="s">
        <v>39</v>
      </c>
      <c r="M187" s="30"/>
      <c r="N187" s="31"/>
      <c r="O187" s="31">
        <v>10</v>
      </c>
      <c r="P187" s="36">
        <f t="shared" si="18"/>
        <v>10</v>
      </c>
      <c r="Q187" s="31">
        <v>7.82</v>
      </c>
      <c r="R187" s="31">
        <v>5.5</v>
      </c>
      <c r="S187" s="50">
        <v>4</v>
      </c>
      <c r="T187" s="36">
        <f t="shared" si="19"/>
        <v>47.010000000000005</v>
      </c>
      <c r="U187" s="31"/>
      <c r="V187" s="38">
        <f t="shared" si="20"/>
        <v>57.010000000000005</v>
      </c>
      <c r="W187" s="30"/>
      <c r="X187" s="31">
        <v>108</v>
      </c>
      <c r="Y187" s="31"/>
      <c r="Z187" s="31"/>
    </row>
    <row r="188" spans="1:26" ht="22.5" customHeight="1">
      <c r="A188" s="32" t="s">
        <v>672</v>
      </c>
      <c r="B188" s="33" t="s">
        <v>367</v>
      </c>
      <c r="C188" s="33" t="s">
        <v>368</v>
      </c>
      <c r="D188" s="24" t="s">
        <v>369</v>
      </c>
      <c r="E188" s="39">
        <v>4</v>
      </c>
      <c r="F188" s="35" t="s">
        <v>38</v>
      </c>
      <c r="G188" s="35" t="s">
        <v>38</v>
      </c>
      <c r="H188" s="35" t="s">
        <v>38</v>
      </c>
      <c r="I188" s="35" t="s">
        <v>38</v>
      </c>
      <c r="J188" s="35" t="s">
        <v>38</v>
      </c>
      <c r="K188" s="35" t="s">
        <v>38</v>
      </c>
      <c r="L188" s="31" t="s">
        <v>39</v>
      </c>
      <c r="M188" s="30"/>
      <c r="N188" s="31"/>
      <c r="O188" s="31">
        <v>15</v>
      </c>
      <c r="P188" s="36">
        <f t="shared" si="18"/>
        <v>15</v>
      </c>
      <c r="Q188" s="31">
        <v>6.76</v>
      </c>
      <c r="R188" s="31">
        <v>5.5</v>
      </c>
      <c r="S188" s="39">
        <v>4</v>
      </c>
      <c r="T188" s="36">
        <f t="shared" si="19"/>
        <v>41.18</v>
      </c>
      <c r="U188" s="37"/>
      <c r="V188" s="38">
        <f t="shared" si="20"/>
        <v>56.18</v>
      </c>
      <c r="W188" s="30"/>
      <c r="X188" s="31">
        <v>108</v>
      </c>
      <c r="Y188" s="31"/>
      <c r="Z188" s="31"/>
    </row>
    <row r="189" spans="1:26" ht="22.5" customHeight="1">
      <c r="A189" s="32" t="s">
        <v>673</v>
      </c>
      <c r="B189" s="33" t="s">
        <v>59</v>
      </c>
      <c r="C189" s="33" t="s">
        <v>60</v>
      </c>
      <c r="D189" s="24" t="s">
        <v>61</v>
      </c>
      <c r="E189" s="39">
        <v>4</v>
      </c>
      <c r="F189" s="35" t="s">
        <v>38</v>
      </c>
      <c r="G189" s="35" t="s">
        <v>38</v>
      </c>
      <c r="H189" s="35" t="s">
        <v>38</v>
      </c>
      <c r="I189" s="35" t="s">
        <v>38</v>
      </c>
      <c r="J189" s="35" t="s">
        <v>38</v>
      </c>
      <c r="K189" s="35" t="s">
        <v>38</v>
      </c>
      <c r="L189" s="31" t="s">
        <v>39</v>
      </c>
      <c r="M189" s="30"/>
      <c r="N189" s="31"/>
      <c r="O189" s="31">
        <v>10</v>
      </c>
      <c r="P189" s="36">
        <f t="shared" si="18"/>
        <v>10</v>
      </c>
      <c r="Q189" s="31">
        <v>7.54</v>
      </c>
      <c r="R189" s="31">
        <v>5.5</v>
      </c>
      <c r="S189" s="39">
        <v>4</v>
      </c>
      <c r="T189" s="36">
        <f t="shared" si="19"/>
        <v>45.47</v>
      </c>
      <c r="U189" s="31"/>
      <c r="V189" s="38">
        <f t="shared" si="20"/>
        <v>55.47</v>
      </c>
      <c r="W189" s="30"/>
      <c r="X189" s="31">
        <v>108</v>
      </c>
      <c r="Y189" s="31"/>
      <c r="Z189" s="31"/>
    </row>
    <row r="190" spans="1:26" ht="22.5" customHeight="1">
      <c r="A190" s="32" t="s">
        <v>674</v>
      </c>
      <c r="B190" s="33" t="s">
        <v>191</v>
      </c>
      <c r="C190" s="33" t="s">
        <v>99</v>
      </c>
      <c r="D190" s="24" t="s">
        <v>192</v>
      </c>
      <c r="E190" s="39">
        <v>4</v>
      </c>
      <c r="F190" s="35" t="s">
        <v>38</v>
      </c>
      <c r="G190" s="35" t="s">
        <v>38</v>
      </c>
      <c r="H190" s="35" t="s">
        <v>38</v>
      </c>
      <c r="I190" s="35" t="s">
        <v>38</v>
      </c>
      <c r="J190" s="35" t="s">
        <v>38</v>
      </c>
      <c r="K190" s="35" t="s">
        <v>38</v>
      </c>
      <c r="L190" s="31" t="s">
        <v>39</v>
      </c>
      <c r="M190" s="30"/>
      <c r="N190" s="31"/>
      <c r="O190" s="31">
        <v>10</v>
      </c>
      <c r="P190" s="36">
        <f t="shared" si="18"/>
        <v>10</v>
      </c>
      <c r="Q190" s="31">
        <v>7.29</v>
      </c>
      <c r="R190" s="31">
        <v>5.5</v>
      </c>
      <c r="S190" s="39">
        <v>4</v>
      </c>
      <c r="T190" s="36">
        <f t="shared" si="19"/>
        <v>44.095</v>
      </c>
      <c r="U190" s="31"/>
      <c r="V190" s="38">
        <f t="shared" si="20"/>
        <v>54.095</v>
      </c>
      <c r="W190" s="30"/>
      <c r="X190" s="31">
        <v>108</v>
      </c>
      <c r="Y190" s="31"/>
      <c r="Z190" s="31"/>
    </row>
    <row r="191" spans="1:26" ht="22.5" customHeight="1">
      <c r="A191" s="32" t="s">
        <v>675</v>
      </c>
      <c r="B191" s="33" t="s">
        <v>590</v>
      </c>
      <c r="C191" s="33" t="s">
        <v>307</v>
      </c>
      <c r="D191" s="24" t="s">
        <v>591</v>
      </c>
      <c r="E191" s="39">
        <v>4</v>
      </c>
      <c r="F191" s="35" t="s">
        <v>38</v>
      </c>
      <c r="G191" s="35" t="s">
        <v>38</v>
      </c>
      <c r="H191" s="35" t="s">
        <v>38</v>
      </c>
      <c r="I191" s="35" t="s">
        <v>38</v>
      </c>
      <c r="J191" s="35" t="s">
        <v>38</v>
      </c>
      <c r="K191" s="35" t="s">
        <v>38</v>
      </c>
      <c r="L191" s="31" t="s">
        <v>39</v>
      </c>
      <c r="M191" s="31"/>
      <c r="N191" s="31"/>
      <c r="O191" s="31">
        <v>10</v>
      </c>
      <c r="P191" s="31">
        <f t="shared" si="18"/>
        <v>10</v>
      </c>
      <c r="Q191" s="31">
        <v>7.29</v>
      </c>
      <c r="R191" s="31">
        <v>5.5</v>
      </c>
      <c r="S191" s="39">
        <v>4</v>
      </c>
      <c r="T191" s="31">
        <f t="shared" si="19"/>
        <v>44.095</v>
      </c>
      <c r="U191" s="31"/>
      <c r="V191" s="48">
        <f t="shared" si="20"/>
        <v>54.095</v>
      </c>
      <c r="W191" s="31"/>
      <c r="X191" s="31">
        <v>108</v>
      </c>
      <c r="Y191" s="31"/>
      <c r="Z191" s="31"/>
    </row>
    <row r="192" spans="1:26" ht="22.5" customHeight="1">
      <c r="A192" s="32" t="s">
        <v>676</v>
      </c>
      <c r="B192" s="33" t="s">
        <v>592</v>
      </c>
      <c r="C192" s="33" t="s">
        <v>376</v>
      </c>
      <c r="D192" s="24" t="s">
        <v>593</v>
      </c>
      <c r="E192" s="39">
        <v>4</v>
      </c>
      <c r="F192" s="35" t="s">
        <v>38</v>
      </c>
      <c r="G192" s="35" t="s">
        <v>38</v>
      </c>
      <c r="H192" s="35" t="s">
        <v>38</v>
      </c>
      <c r="I192" s="35" t="s">
        <v>38</v>
      </c>
      <c r="J192" s="35" t="s">
        <v>38</v>
      </c>
      <c r="K192" s="35" t="s">
        <v>38</v>
      </c>
      <c r="L192" s="31" t="s">
        <v>39</v>
      </c>
      <c r="M192" s="31"/>
      <c r="N192" s="31"/>
      <c r="O192" s="31">
        <v>10</v>
      </c>
      <c r="P192" s="31">
        <f t="shared" si="18"/>
        <v>10</v>
      </c>
      <c r="Q192" s="31">
        <v>7.2</v>
      </c>
      <c r="R192" s="31">
        <v>5.5</v>
      </c>
      <c r="S192" s="39">
        <v>4</v>
      </c>
      <c r="T192" s="31">
        <f t="shared" si="19"/>
        <v>43.6</v>
      </c>
      <c r="U192" s="31"/>
      <c r="V192" s="48">
        <f t="shared" si="20"/>
        <v>53.6</v>
      </c>
      <c r="W192" s="31"/>
      <c r="X192" s="31">
        <v>108</v>
      </c>
      <c r="Y192" s="31"/>
      <c r="Z192" s="31"/>
    </row>
    <row r="193" spans="1:26" ht="22.5" customHeight="1">
      <c r="A193" s="32" t="s">
        <v>677</v>
      </c>
      <c r="B193" s="33" t="s">
        <v>594</v>
      </c>
      <c r="C193" s="33" t="s">
        <v>237</v>
      </c>
      <c r="D193" s="24" t="s">
        <v>595</v>
      </c>
      <c r="E193" s="39">
        <v>4</v>
      </c>
      <c r="F193" s="35" t="s">
        <v>38</v>
      </c>
      <c r="G193" s="35" t="s">
        <v>38</v>
      </c>
      <c r="H193" s="35" t="s">
        <v>38</v>
      </c>
      <c r="I193" s="35" t="s">
        <v>38</v>
      </c>
      <c r="J193" s="35" t="s">
        <v>38</v>
      </c>
      <c r="K193" s="35" t="s">
        <v>38</v>
      </c>
      <c r="L193" s="31" t="s">
        <v>39</v>
      </c>
      <c r="M193" s="30"/>
      <c r="N193" s="31"/>
      <c r="O193" s="31">
        <v>10</v>
      </c>
      <c r="P193" s="36">
        <f t="shared" si="18"/>
        <v>10</v>
      </c>
      <c r="Q193" s="31">
        <v>7.2</v>
      </c>
      <c r="R193" s="31">
        <v>5.5</v>
      </c>
      <c r="S193" s="39">
        <v>4</v>
      </c>
      <c r="T193" s="36">
        <f t="shared" si="19"/>
        <v>43.6</v>
      </c>
      <c r="U193" s="31"/>
      <c r="V193" s="38">
        <f t="shared" si="20"/>
        <v>53.6</v>
      </c>
      <c r="W193" s="30"/>
      <c r="X193" s="31">
        <v>108</v>
      </c>
      <c r="Y193" s="31"/>
      <c r="Z193" s="31"/>
    </row>
    <row r="194" spans="1:26" ht="22.5" customHeight="1">
      <c r="A194" s="32" t="s">
        <v>678</v>
      </c>
      <c r="B194" s="33" t="s">
        <v>596</v>
      </c>
      <c r="C194" s="33" t="s">
        <v>597</v>
      </c>
      <c r="D194" s="24" t="s">
        <v>598</v>
      </c>
      <c r="E194" s="39">
        <v>4</v>
      </c>
      <c r="F194" s="35" t="s">
        <v>38</v>
      </c>
      <c r="G194" s="35" t="s">
        <v>38</v>
      </c>
      <c r="H194" s="35" t="s">
        <v>38</v>
      </c>
      <c r="I194" s="35" t="s">
        <v>38</v>
      </c>
      <c r="J194" s="35" t="s">
        <v>38</v>
      </c>
      <c r="K194" s="35" t="s">
        <v>38</v>
      </c>
      <c r="L194" s="31" t="s">
        <v>39</v>
      </c>
      <c r="M194" s="30"/>
      <c r="N194" s="31"/>
      <c r="O194" s="31">
        <v>10</v>
      </c>
      <c r="P194" s="36">
        <f t="shared" si="18"/>
        <v>10</v>
      </c>
      <c r="Q194" s="31">
        <v>7.18</v>
      </c>
      <c r="R194" s="31">
        <v>5.5</v>
      </c>
      <c r="S194" s="39">
        <v>4</v>
      </c>
      <c r="T194" s="36">
        <f t="shared" si="19"/>
        <v>43.489999999999995</v>
      </c>
      <c r="U194" s="31"/>
      <c r="V194" s="38">
        <f t="shared" si="20"/>
        <v>53.489999999999995</v>
      </c>
      <c r="W194" s="30"/>
      <c r="X194" s="31">
        <v>108</v>
      </c>
      <c r="Y194" s="31"/>
      <c r="Z194" s="31"/>
    </row>
    <row r="195" spans="1:26" ht="22.5" customHeight="1">
      <c r="A195" s="32" t="s">
        <v>679</v>
      </c>
      <c r="B195" s="33" t="s">
        <v>608</v>
      </c>
      <c r="C195" s="33" t="s">
        <v>235</v>
      </c>
      <c r="D195" s="24" t="s">
        <v>609</v>
      </c>
      <c r="E195" s="39">
        <v>4</v>
      </c>
      <c r="F195" s="35" t="s">
        <v>38</v>
      </c>
      <c r="G195" s="35" t="s">
        <v>38</v>
      </c>
      <c r="H195" s="35" t="s">
        <v>38</v>
      </c>
      <c r="I195" s="35" t="s">
        <v>38</v>
      </c>
      <c r="J195" s="35" t="s">
        <v>38</v>
      </c>
      <c r="K195" s="35" t="s">
        <v>38</v>
      </c>
      <c r="L195" s="31" t="s">
        <v>39</v>
      </c>
      <c r="M195" s="30"/>
      <c r="N195" s="31"/>
      <c r="O195" s="31">
        <v>10</v>
      </c>
      <c r="P195" s="36">
        <f t="shared" si="18"/>
        <v>10</v>
      </c>
      <c r="Q195" s="31">
        <v>7.04</v>
      </c>
      <c r="R195" s="31">
        <v>5.5</v>
      </c>
      <c r="S195" s="39">
        <v>4</v>
      </c>
      <c r="T195" s="36">
        <f t="shared" si="19"/>
        <v>42.72</v>
      </c>
      <c r="U195" s="31"/>
      <c r="V195" s="38">
        <f t="shared" si="20"/>
        <v>52.72</v>
      </c>
      <c r="W195" s="30"/>
      <c r="X195" s="31">
        <v>108</v>
      </c>
      <c r="Y195" s="31"/>
      <c r="Z195" s="31"/>
    </row>
    <row r="196" spans="1:26" ht="22.5" customHeight="1">
      <c r="A196" s="32" t="s">
        <v>680</v>
      </c>
      <c r="B196" s="33" t="s">
        <v>612</v>
      </c>
      <c r="C196" s="33" t="s">
        <v>209</v>
      </c>
      <c r="D196" s="24" t="s">
        <v>613</v>
      </c>
      <c r="E196" s="39">
        <v>4</v>
      </c>
      <c r="F196" s="35" t="s">
        <v>38</v>
      </c>
      <c r="G196" s="35" t="s">
        <v>38</v>
      </c>
      <c r="H196" s="35" t="s">
        <v>38</v>
      </c>
      <c r="I196" s="35" t="s">
        <v>38</v>
      </c>
      <c r="J196" s="35" t="s">
        <v>38</v>
      </c>
      <c r="K196" s="35" t="s">
        <v>38</v>
      </c>
      <c r="L196" s="31" t="s">
        <v>39</v>
      </c>
      <c r="M196" s="30"/>
      <c r="N196" s="31"/>
      <c r="O196" s="31">
        <v>10</v>
      </c>
      <c r="P196" s="36">
        <f t="shared" si="18"/>
        <v>10</v>
      </c>
      <c r="Q196" s="31">
        <v>6.92</v>
      </c>
      <c r="R196" s="31">
        <v>5.5</v>
      </c>
      <c r="S196" s="39">
        <v>4</v>
      </c>
      <c r="T196" s="36">
        <f t="shared" si="19"/>
        <v>42.06</v>
      </c>
      <c r="U196" s="31"/>
      <c r="V196" s="38">
        <f t="shared" si="20"/>
        <v>52.06</v>
      </c>
      <c r="W196" s="30"/>
      <c r="X196" s="31">
        <v>108</v>
      </c>
      <c r="Y196" s="31"/>
      <c r="Z196" s="31"/>
    </row>
    <row r="197" spans="1:26" ht="22.5" customHeight="1">
      <c r="A197" s="32" t="s">
        <v>681</v>
      </c>
      <c r="B197" s="33" t="s">
        <v>614</v>
      </c>
      <c r="C197" s="33" t="s">
        <v>336</v>
      </c>
      <c r="D197" s="24" t="s">
        <v>615</v>
      </c>
      <c r="E197" s="39">
        <v>4</v>
      </c>
      <c r="F197" s="35" t="s">
        <v>38</v>
      </c>
      <c r="G197" s="35" t="s">
        <v>38</v>
      </c>
      <c r="H197" s="35" t="s">
        <v>38</v>
      </c>
      <c r="I197" s="35" t="s">
        <v>38</v>
      </c>
      <c r="J197" s="35" t="s">
        <v>38</v>
      </c>
      <c r="K197" s="35" t="s">
        <v>38</v>
      </c>
      <c r="L197" s="31" t="s">
        <v>39</v>
      </c>
      <c r="M197" s="30"/>
      <c r="N197" s="31"/>
      <c r="O197" s="31">
        <v>10</v>
      </c>
      <c r="P197" s="36">
        <f t="shared" si="18"/>
        <v>10</v>
      </c>
      <c r="Q197" s="31">
        <v>6.91</v>
      </c>
      <c r="R197" s="31">
        <v>5.5</v>
      </c>
      <c r="S197" s="39">
        <v>4</v>
      </c>
      <c r="T197" s="36">
        <f t="shared" si="19"/>
        <v>42.005</v>
      </c>
      <c r="U197" s="31"/>
      <c r="V197" s="38">
        <f t="shared" si="20"/>
        <v>52.005</v>
      </c>
      <c r="W197" s="30"/>
      <c r="X197" s="31">
        <v>108</v>
      </c>
      <c r="Y197" s="31"/>
      <c r="Z197" s="31"/>
    </row>
    <row r="198" spans="1:26" ht="22.5" customHeight="1">
      <c r="A198" s="32" t="s">
        <v>682</v>
      </c>
      <c r="B198" s="33" t="s">
        <v>633</v>
      </c>
      <c r="C198" s="33" t="s">
        <v>211</v>
      </c>
      <c r="D198" s="24" t="s">
        <v>634</v>
      </c>
      <c r="E198" s="39">
        <v>4</v>
      </c>
      <c r="F198" s="35" t="s">
        <v>38</v>
      </c>
      <c r="G198" s="35" t="s">
        <v>38</v>
      </c>
      <c r="H198" s="35" t="s">
        <v>38</v>
      </c>
      <c r="I198" s="35" t="s">
        <v>38</v>
      </c>
      <c r="J198" s="35" t="s">
        <v>38</v>
      </c>
      <c r="K198" s="35" t="s">
        <v>38</v>
      </c>
      <c r="L198" s="31" t="s">
        <v>39</v>
      </c>
      <c r="M198" s="31"/>
      <c r="N198" s="31"/>
      <c r="O198" s="31">
        <v>10</v>
      </c>
      <c r="P198" s="31">
        <f t="shared" si="18"/>
        <v>10</v>
      </c>
      <c r="Q198" s="31">
        <v>6</v>
      </c>
      <c r="R198" s="31">
        <v>5.5</v>
      </c>
      <c r="S198" s="39">
        <v>4</v>
      </c>
      <c r="T198" s="31">
        <f t="shared" si="19"/>
        <v>37</v>
      </c>
      <c r="U198" s="31"/>
      <c r="V198" s="48">
        <f t="shared" si="20"/>
        <v>47</v>
      </c>
      <c r="W198" s="31"/>
      <c r="X198" s="31">
        <v>108</v>
      </c>
      <c r="Y198" s="31"/>
      <c r="Z198" s="31"/>
    </row>
    <row r="199" spans="1:26" ht="22.5" customHeight="1">
      <c r="A199" s="32"/>
      <c r="B199" s="33"/>
      <c r="C199" s="33"/>
      <c r="D199" s="24"/>
      <c r="E199" s="39"/>
      <c r="F199" s="35"/>
      <c r="G199" s="35"/>
      <c r="H199" s="35"/>
      <c r="I199" s="35"/>
      <c r="J199" s="35"/>
      <c r="K199" s="35"/>
      <c r="L199" s="31"/>
      <c r="M199" s="31"/>
      <c r="N199" s="31"/>
      <c r="O199" s="31"/>
      <c r="P199" s="31"/>
      <c r="Q199" s="31"/>
      <c r="R199" s="31"/>
      <c r="S199" s="39"/>
      <c r="T199" s="31"/>
      <c r="U199" s="31"/>
      <c r="V199" s="48"/>
      <c r="W199" s="31"/>
      <c r="X199" s="31">
        <f>SUM(X136:X198)</f>
        <v>7009.199999999999</v>
      </c>
      <c r="Y199" s="31"/>
      <c r="Z199" s="31"/>
    </row>
    <row r="200" spans="1:26" ht="22.5" customHeight="1">
      <c r="A200" s="32" t="s">
        <v>640</v>
      </c>
      <c r="B200" s="33" t="s">
        <v>63</v>
      </c>
      <c r="C200" s="33" t="s">
        <v>64</v>
      </c>
      <c r="D200" s="24" t="s">
        <v>65</v>
      </c>
      <c r="E200" s="39">
        <v>5</v>
      </c>
      <c r="F200" s="35" t="s">
        <v>38</v>
      </c>
      <c r="G200" s="35" t="s">
        <v>38</v>
      </c>
      <c r="H200" s="35" t="s">
        <v>38</v>
      </c>
      <c r="I200" s="35" t="s">
        <v>38</v>
      </c>
      <c r="J200" s="35" t="s">
        <v>38</v>
      </c>
      <c r="K200" s="35" t="s">
        <v>38</v>
      </c>
      <c r="L200" s="31" t="s">
        <v>39</v>
      </c>
      <c r="M200" s="30"/>
      <c r="N200" s="31"/>
      <c r="O200" s="31">
        <v>20</v>
      </c>
      <c r="P200" s="36">
        <f>M200+N200+O200</f>
        <v>20</v>
      </c>
      <c r="Q200" s="31">
        <v>7.89</v>
      </c>
      <c r="R200" s="31">
        <v>5.5</v>
      </c>
      <c r="S200" s="39">
        <v>5</v>
      </c>
      <c r="T200" s="36">
        <f>Q200*R200+S200</f>
        <v>48.394999999999996</v>
      </c>
      <c r="U200" s="31"/>
      <c r="V200" s="38">
        <f>P200+T200</f>
        <v>68.395</v>
      </c>
      <c r="W200" s="30"/>
      <c r="X200" s="31">
        <v>108</v>
      </c>
      <c r="Y200" s="31"/>
      <c r="Z200" s="31"/>
    </row>
    <row r="201" spans="1:26" ht="22.5" customHeight="1">
      <c r="A201" s="32"/>
      <c r="B201" s="33"/>
      <c r="C201" s="33"/>
      <c r="D201" s="24"/>
      <c r="E201" s="39"/>
      <c r="F201" s="35"/>
      <c r="G201" s="35"/>
      <c r="H201" s="35"/>
      <c r="I201" s="35"/>
      <c r="J201" s="35"/>
      <c r="K201" s="35"/>
      <c r="L201" s="31"/>
      <c r="M201" s="30"/>
      <c r="N201" s="31"/>
      <c r="O201" s="31"/>
      <c r="P201" s="36"/>
      <c r="Q201" s="31"/>
      <c r="R201" s="31"/>
      <c r="S201" s="39"/>
      <c r="T201" s="36"/>
      <c r="U201" s="31"/>
      <c r="V201" s="38"/>
      <c r="W201" s="30"/>
      <c r="X201" s="31"/>
      <c r="Y201" s="31"/>
      <c r="Z201" s="31"/>
    </row>
    <row r="202" spans="1:26" ht="22.5" customHeight="1">
      <c r="A202" s="32" t="s">
        <v>640</v>
      </c>
      <c r="B202" s="33" t="s">
        <v>407</v>
      </c>
      <c r="C202" s="33" t="s">
        <v>408</v>
      </c>
      <c r="D202" s="24"/>
      <c r="E202" s="39">
        <v>6</v>
      </c>
      <c r="F202" s="35" t="s">
        <v>38</v>
      </c>
      <c r="G202" s="35" t="s">
        <v>38</v>
      </c>
      <c r="H202" s="35" t="s">
        <v>38</v>
      </c>
      <c r="I202" s="35" t="s">
        <v>38</v>
      </c>
      <c r="J202" s="35" t="s">
        <v>38</v>
      </c>
      <c r="K202" s="35" t="s">
        <v>38</v>
      </c>
      <c r="L202" s="31" t="s">
        <v>39</v>
      </c>
      <c r="M202" s="30"/>
      <c r="N202" s="31"/>
      <c r="O202" s="31">
        <v>25</v>
      </c>
      <c r="P202" s="36">
        <f aca="true" t="shared" si="21" ref="P202:P207">M202+N202+O202</f>
        <v>25</v>
      </c>
      <c r="Q202" s="31">
        <v>8.66</v>
      </c>
      <c r="R202" s="31">
        <v>5.5</v>
      </c>
      <c r="S202" s="39">
        <v>6</v>
      </c>
      <c r="T202" s="36">
        <f aca="true" t="shared" si="22" ref="T202:T207">Q202*R202+S202</f>
        <v>53.63</v>
      </c>
      <c r="U202" s="31"/>
      <c r="V202" s="38">
        <f aca="true" t="shared" si="23" ref="V202:V207">P202+T202</f>
        <v>78.63</v>
      </c>
      <c r="W202" s="30">
        <v>20</v>
      </c>
      <c r="X202" s="31">
        <v>129.6</v>
      </c>
      <c r="Y202" s="31"/>
      <c r="Z202" s="31"/>
    </row>
    <row r="203" spans="1:26" ht="22.5" customHeight="1">
      <c r="A203" s="32" t="s">
        <v>641</v>
      </c>
      <c r="B203" s="33" t="s">
        <v>412</v>
      </c>
      <c r="C203" s="33" t="s">
        <v>413</v>
      </c>
      <c r="D203" s="24" t="s">
        <v>414</v>
      </c>
      <c r="E203" s="39">
        <v>6</v>
      </c>
      <c r="F203" s="35" t="s">
        <v>38</v>
      </c>
      <c r="G203" s="35" t="s">
        <v>38</v>
      </c>
      <c r="H203" s="35" t="s">
        <v>38</v>
      </c>
      <c r="I203" s="35" t="s">
        <v>38</v>
      </c>
      <c r="J203" s="35" t="s">
        <v>38</v>
      </c>
      <c r="K203" s="35" t="s">
        <v>38</v>
      </c>
      <c r="L203" s="31" t="s">
        <v>39</v>
      </c>
      <c r="M203" s="30"/>
      <c r="N203" s="31"/>
      <c r="O203" s="31">
        <v>20</v>
      </c>
      <c r="P203" s="36">
        <f t="shared" si="21"/>
        <v>20</v>
      </c>
      <c r="Q203" s="31">
        <v>9.28</v>
      </c>
      <c r="R203" s="31">
        <v>5.5</v>
      </c>
      <c r="S203" s="39">
        <v>6</v>
      </c>
      <c r="T203" s="36">
        <f t="shared" si="22"/>
        <v>57.04</v>
      </c>
      <c r="U203" s="31"/>
      <c r="V203" s="38">
        <f t="shared" si="23"/>
        <v>77.03999999999999</v>
      </c>
      <c r="W203" s="30">
        <v>20</v>
      </c>
      <c r="X203" s="31">
        <v>129.6</v>
      </c>
      <c r="Y203" s="31"/>
      <c r="Z203" s="31"/>
    </row>
    <row r="204" spans="1:26" ht="22.5" customHeight="1">
      <c r="A204" s="32" t="s">
        <v>642</v>
      </c>
      <c r="B204" s="33" t="s">
        <v>432</v>
      </c>
      <c r="C204" s="33" t="s">
        <v>433</v>
      </c>
      <c r="D204" s="24" t="s">
        <v>434</v>
      </c>
      <c r="E204" s="39">
        <v>6</v>
      </c>
      <c r="F204" s="35" t="s">
        <v>38</v>
      </c>
      <c r="G204" s="35" t="s">
        <v>38</v>
      </c>
      <c r="H204" s="35" t="s">
        <v>38</v>
      </c>
      <c r="I204" s="35" t="s">
        <v>38</v>
      </c>
      <c r="J204" s="35" t="s">
        <v>38</v>
      </c>
      <c r="K204" s="35" t="s">
        <v>38</v>
      </c>
      <c r="L204" s="31" t="s">
        <v>39</v>
      </c>
      <c r="M204" s="30"/>
      <c r="N204" s="31"/>
      <c r="O204" s="31">
        <v>20</v>
      </c>
      <c r="P204" s="36">
        <f t="shared" si="21"/>
        <v>20</v>
      </c>
      <c r="Q204" s="31">
        <v>8.28</v>
      </c>
      <c r="R204" s="31">
        <v>5.5</v>
      </c>
      <c r="S204" s="39">
        <v>6</v>
      </c>
      <c r="T204" s="36">
        <f t="shared" si="22"/>
        <v>51.54</v>
      </c>
      <c r="U204" s="31"/>
      <c r="V204" s="38">
        <f t="shared" si="23"/>
        <v>71.53999999999999</v>
      </c>
      <c r="W204" s="30"/>
      <c r="X204" s="31">
        <v>108</v>
      </c>
      <c r="Y204" s="31"/>
      <c r="Z204" s="31"/>
    </row>
    <row r="205" spans="1:26" ht="22.5" customHeight="1">
      <c r="A205" s="32" t="s">
        <v>30</v>
      </c>
      <c r="B205" s="33" t="s">
        <v>442</v>
      </c>
      <c r="C205" s="33" t="s">
        <v>54</v>
      </c>
      <c r="D205" s="24" t="s">
        <v>443</v>
      </c>
      <c r="E205" s="34">
        <v>6</v>
      </c>
      <c r="F205" s="35" t="s">
        <v>38</v>
      </c>
      <c r="G205" s="35" t="s">
        <v>38</v>
      </c>
      <c r="H205" s="35" t="s">
        <v>38</v>
      </c>
      <c r="I205" s="35" t="s">
        <v>38</v>
      </c>
      <c r="J205" s="35" t="s">
        <v>38</v>
      </c>
      <c r="K205" s="35" t="s">
        <v>38</v>
      </c>
      <c r="L205" s="31" t="s">
        <v>39</v>
      </c>
      <c r="M205" s="31"/>
      <c r="N205" s="31"/>
      <c r="O205" s="31">
        <v>20</v>
      </c>
      <c r="P205" s="36">
        <f t="shared" si="21"/>
        <v>20</v>
      </c>
      <c r="Q205" s="49">
        <v>8.08</v>
      </c>
      <c r="R205" s="31">
        <v>5.5</v>
      </c>
      <c r="S205" s="34">
        <v>6</v>
      </c>
      <c r="T205" s="36">
        <f t="shared" si="22"/>
        <v>50.44</v>
      </c>
      <c r="U205" s="37"/>
      <c r="V205" s="38">
        <f t="shared" si="23"/>
        <v>70.44</v>
      </c>
      <c r="W205" s="30"/>
      <c r="X205" s="31">
        <v>108</v>
      </c>
      <c r="Y205" s="31"/>
      <c r="Z205" s="31"/>
    </row>
    <row r="206" spans="1:26" ht="22.5" customHeight="1">
      <c r="A206" s="32" t="s">
        <v>31</v>
      </c>
      <c r="B206" s="33" t="s">
        <v>373</v>
      </c>
      <c r="C206" s="33" t="s">
        <v>95</v>
      </c>
      <c r="D206" s="24" t="s">
        <v>374</v>
      </c>
      <c r="E206" s="39">
        <v>6</v>
      </c>
      <c r="F206" s="35" t="s">
        <v>38</v>
      </c>
      <c r="G206" s="35" t="s">
        <v>38</v>
      </c>
      <c r="H206" s="35" t="s">
        <v>38</v>
      </c>
      <c r="I206" s="35" t="s">
        <v>38</v>
      </c>
      <c r="J206" s="35" t="s">
        <v>38</v>
      </c>
      <c r="K206" s="35" t="s">
        <v>38</v>
      </c>
      <c r="L206" s="31" t="s">
        <v>39</v>
      </c>
      <c r="M206" s="30"/>
      <c r="N206" s="31"/>
      <c r="O206" s="31">
        <v>10</v>
      </c>
      <c r="P206" s="36">
        <f t="shared" si="21"/>
        <v>10</v>
      </c>
      <c r="Q206" s="31">
        <v>8.33</v>
      </c>
      <c r="R206" s="31">
        <v>5.5</v>
      </c>
      <c r="S206" s="39">
        <v>6</v>
      </c>
      <c r="T206" s="36">
        <f t="shared" si="22"/>
        <v>51.815</v>
      </c>
      <c r="U206" s="31"/>
      <c r="V206" s="38">
        <f t="shared" si="23"/>
        <v>61.815</v>
      </c>
      <c r="W206" s="30"/>
      <c r="X206" s="31">
        <v>108</v>
      </c>
      <c r="Y206" s="31"/>
      <c r="Z206" s="31"/>
    </row>
    <row r="207" spans="1:26" ht="22.5" customHeight="1">
      <c r="A207" s="32" t="s">
        <v>384</v>
      </c>
      <c r="B207" s="33" t="s">
        <v>553</v>
      </c>
      <c r="C207" s="33" t="s">
        <v>121</v>
      </c>
      <c r="D207" s="24" t="s">
        <v>554</v>
      </c>
      <c r="E207" s="39">
        <v>6</v>
      </c>
      <c r="F207" s="35" t="s">
        <v>38</v>
      </c>
      <c r="G207" s="35" t="s">
        <v>38</v>
      </c>
      <c r="H207" s="35" t="s">
        <v>38</v>
      </c>
      <c r="I207" s="35" t="s">
        <v>38</v>
      </c>
      <c r="J207" s="35" t="s">
        <v>38</v>
      </c>
      <c r="K207" s="35" t="s">
        <v>38</v>
      </c>
      <c r="L207" s="31" t="s">
        <v>39</v>
      </c>
      <c r="M207" s="30"/>
      <c r="N207" s="31"/>
      <c r="O207" s="31">
        <v>10</v>
      </c>
      <c r="P207" s="36">
        <f t="shared" si="21"/>
        <v>10</v>
      </c>
      <c r="Q207" s="31">
        <v>7.67</v>
      </c>
      <c r="R207" s="31">
        <v>5.5</v>
      </c>
      <c r="S207" s="39">
        <v>6</v>
      </c>
      <c r="T207" s="36">
        <f t="shared" si="22"/>
        <v>48.185</v>
      </c>
      <c r="U207" s="31"/>
      <c r="V207" s="38">
        <f t="shared" si="23"/>
        <v>58.185</v>
      </c>
      <c r="W207" s="30"/>
      <c r="X207" s="31">
        <v>108</v>
      </c>
      <c r="Y207" s="31"/>
      <c r="Z207" s="31"/>
    </row>
    <row r="208" spans="1:26" ht="22.5" customHeight="1">
      <c r="A208" s="32"/>
      <c r="B208" s="33"/>
      <c r="C208" s="33"/>
      <c r="D208" s="24"/>
      <c r="E208" s="39"/>
      <c r="F208" s="35"/>
      <c r="G208" s="35"/>
      <c r="H208" s="35"/>
      <c r="I208" s="35"/>
      <c r="J208" s="35"/>
      <c r="K208" s="35"/>
      <c r="L208" s="31"/>
      <c r="M208" s="30"/>
      <c r="N208" s="31"/>
      <c r="O208" s="31"/>
      <c r="P208" s="36"/>
      <c r="Q208" s="31"/>
      <c r="R208" s="31"/>
      <c r="S208" s="39"/>
      <c r="T208" s="36"/>
      <c r="U208" s="31"/>
      <c r="V208" s="38"/>
      <c r="W208" s="30"/>
      <c r="X208" s="31">
        <f>SUM(X202:X207)</f>
        <v>691.2</v>
      </c>
      <c r="Y208" s="31"/>
      <c r="Z208" s="31"/>
    </row>
    <row r="209" spans="1:26" ht="22.5" customHeight="1">
      <c r="A209" s="32" t="s">
        <v>640</v>
      </c>
      <c r="B209" s="33" t="s">
        <v>427</v>
      </c>
      <c r="C209" s="33" t="s">
        <v>428</v>
      </c>
      <c r="D209" s="24" t="s">
        <v>429</v>
      </c>
      <c r="E209" s="39" t="s">
        <v>50</v>
      </c>
      <c r="F209" s="35" t="s">
        <v>38</v>
      </c>
      <c r="G209" s="35" t="s">
        <v>38</v>
      </c>
      <c r="H209" s="35" t="s">
        <v>38</v>
      </c>
      <c r="I209" s="35" t="s">
        <v>38</v>
      </c>
      <c r="J209" s="35" t="s">
        <v>38</v>
      </c>
      <c r="K209" s="35" t="s">
        <v>38</v>
      </c>
      <c r="L209" s="31" t="s">
        <v>39</v>
      </c>
      <c r="M209" s="30"/>
      <c r="N209" s="31">
        <v>5</v>
      </c>
      <c r="O209" s="31">
        <v>20</v>
      </c>
      <c r="P209" s="36">
        <f aca="true" t="shared" si="24" ref="P209:P228">M209+N209+O209</f>
        <v>25</v>
      </c>
      <c r="Q209" s="31">
        <v>7.86</v>
      </c>
      <c r="R209" s="31">
        <v>5.5</v>
      </c>
      <c r="S209" s="39">
        <v>4</v>
      </c>
      <c r="T209" s="36">
        <f aca="true" t="shared" si="25" ref="T209:T228">Q209*R209+S209</f>
        <v>47.230000000000004</v>
      </c>
      <c r="U209" s="31"/>
      <c r="V209" s="38">
        <f aca="true" t="shared" si="26" ref="V209:V228">P209+T209</f>
        <v>72.23</v>
      </c>
      <c r="W209" s="30"/>
      <c r="X209" s="31">
        <v>108</v>
      </c>
      <c r="Y209" s="31"/>
      <c r="Z209" s="31"/>
    </row>
    <row r="210" spans="1:26" ht="22.5" customHeight="1">
      <c r="A210" s="32" t="s">
        <v>641</v>
      </c>
      <c r="B210" s="33" t="s">
        <v>380</v>
      </c>
      <c r="C210" s="33" t="s">
        <v>41</v>
      </c>
      <c r="D210" s="24" t="s">
        <v>381</v>
      </c>
      <c r="E210" s="39" t="s">
        <v>50</v>
      </c>
      <c r="F210" s="35" t="s">
        <v>38</v>
      </c>
      <c r="G210" s="35" t="s">
        <v>38</v>
      </c>
      <c r="H210" s="35" t="s">
        <v>38</v>
      </c>
      <c r="I210" s="35" t="s">
        <v>38</v>
      </c>
      <c r="J210" s="35" t="s">
        <v>38</v>
      </c>
      <c r="K210" s="35" t="s">
        <v>38</v>
      </c>
      <c r="L210" s="31" t="s">
        <v>39</v>
      </c>
      <c r="M210" s="30"/>
      <c r="N210" s="31">
        <v>5</v>
      </c>
      <c r="O210" s="31">
        <v>20</v>
      </c>
      <c r="P210" s="36">
        <f t="shared" si="24"/>
        <v>25</v>
      </c>
      <c r="Q210" s="31">
        <v>7.66</v>
      </c>
      <c r="R210" s="31">
        <v>5.5</v>
      </c>
      <c r="S210" s="39">
        <v>4</v>
      </c>
      <c r="T210" s="36">
        <f t="shared" si="25"/>
        <v>46.13</v>
      </c>
      <c r="U210" s="31"/>
      <c r="V210" s="38">
        <f t="shared" si="26"/>
        <v>71.13</v>
      </c>
      <c r="W210" s="30"/>
      <c r="X210" s="31">
        <v>108</v>
      </c>
      <c r="Y210" s="31"/>
      <c r="Z210" s="31"/>
    </row>
    <row r="211" spans="1:26" ht="22.5" customHeight="1">
      <c r="A211" s="32" t="s">
        <v>642</v>
      </c>
      <c r="B211" s="33" t="s">
        <v>448</v>
      </c>
      <c r="C211" s="33" t="s">
        <v>68</v>
      </c>
      <c r="D211" s="24" t="s">
        <v>449</v>
      </c>
      <c r="E211" s="34" t="s">
        <v>50</v>
      </c>
      <c r="F211" s="35" t="s">
        <v>38</v>
      </c>
      <c r="G211" s="35" t="s">
        <v>38</v>
      </c>
      <c r="H211" s="35" t="s">
        <v>38</v>
      </c>
      <c r="I211" s="35" t="s">
        <v>38</v>
      </c>
      <c r="J211" s="35" t="s">
        <v>38</v>
      </c>
      <c r="K211" s="35" t="s">
        <v>38</v>
      </c>
      <c r="L211" s="31" t="s">
        <v>39</v>
      </c>
      <c r="M211" s="30"/>
      <c r="N211" s="31"/>
      <c r="O211" s="31">
        <v>15</v>
      </c>
      <c r="P211" s="36">
        <f t="shared" si="24"/>
        <v>15</v>
      </c>
      <c r="Q211" s="31">
        <v>9.17</v>
      </c>
      <c r="R211" s="31">
        <v>5.5</v>
      </c>
      <c r="S211" s="34">
        <v>4</v>
      </c>
      <c r="T211" s="36">
        <f t="shared" si="25"/>
        <v>54.435</v>
      </c>
      <c r="U211" s="37"/>
      <c r="V211" s="38">
        <f t="shared" si="26"/>
        <v>69.435</v>
      </c>
      <c r="W211" s="30">
        <v>20</v>
      </c>
      <c r="X211" s="31">
        <v>129.6</v>
      </c>
      <c r="Y211" s="31"/>
      <c r="Z211" s="31"/>
    </row>
    <row r="212" spans="1:26" ht="22.5" customHeight="1">
      <c r="A212" s="32" t="s">
        <v>30</v>
      </c>
      <c r="B212" s="33" t="s">
        <v>463</v>
      </c>
      <c r="C212" s="33" t="s">
        <v>464</v>
      </c>
      <c r="D212" s="24" t="s">
        <v>465</v>
      </c>
      <c r="E212" s="39" t="s">
        <v>50</v>
      </c>
      <c r="F212" s="35" t="s">
        <v>38</v>
      </c>
      <c r="G212" s="35" t="s">
        <v>38</v>
      </c>
      <c r="H212" s="35" t="s">
        <v>38</v>
      </c>
      <c r="I212" s="35" t="s">
        <v>38</v>
      </c>
      <c r="J212" s="35" t="s">
        <v>38</v>
      </c>
      <c r="K212" s="35" t="s">
        <v>38</v>
      </c>
      <c r="L212" s="31" t="s">
        <v>39</v>
      </c>
      <c r="M212" s="30"/>
      <c r="N212" s="31">
        <v>5</v>
      </c>
      <c r="O212" s="31">
        <v>15</v>
      </c>
      <c r="P212" s="36">
        <f t="shared" si="24"/>
        <v>20</v>
      </c>
      <c r="Q212" s="31">
        <v>7.91</v>
      </c>
      <c r="R212" s="31">
        <v>5.5</v>
      </c>
      <c r="S212" s="39">
        <v>4</v>
      </c>
      <c r="T212" s="36">
        <f t="shared" si="25"/>
        <v>47.505</v>
      </c>
      <c r="U212" s="31"/>
      <c r="V212" s="38">
        <f t="shared" si="26"/>
        <v>67.505</v>
      </c>
      <c r="W212" s="30"/>
      <c r="X212" s="31">
        <v>108</v>
      </c>
      <c r="Y212" s="31"/>
      <c r="Z212" s="31"/>
    </row>
    <row r="213" spans="1:26" ht="22.5" customHeight="1">
      <c r="A213" s="32" t="s">
        <v>31</v>
      </c>
      <c r="B213" s="33" t="s">
        <v>467</v>
      </c>
      <c r="C213" s="33" t="s">
        <v>359</v>
      </c>
      <c r="D213" s="24" t="s">
        <v>468</v>
      </c>
      <c r="E213" s="39" t="s">
        <v>50</v>
      </c>
      <c r="F213" s="35" t="s">
        <v>38</v>
      </c>
      <c r="G213" s="35" t="s">
        <v>38</v>
      </c>
      <c r="H213" s="35" t="s">
        <v>38</v>
      </c>
      <c r="I213" s="35" t="s">
        <v>38</v>
      </c>
      <c r="J213" s="35" t="s">
        <v>38</v>
      </c>
      <c r="K213" s="35" t="s">
        <v>38</v>
      </c>
      <c r="L213" s="31" t="s">
        <v>39</v>
      </c>
      <c r="M213" s="30"/>
      <c r="N213" s="31"/>
      <c r="O213" s="31">
        <v>20</v>
      </c>
      <c r="P213" s="36">
        <f t="shared" si="24"/>
        <v>20</v>
      </c>
      <c r="Q213" s="31">
        <v>7.82</v>
      </c>
      <c r="R213" s="31">
        <v>5.5</v>
      </c>
      <c r="S213" s="39">
        <v>4</v>
      </c>
      <c r="T213" s="36">
        <f t="shared" si="25"/>
        <v>47.010000000000005</v>
      </c>
      <c r="U213" s="31"/>
      <c r="V213" s="38">
        <f t="shared" si="26"/>
        <v>67.01</v>
      </c>
      <c r="W213" s="30"/>
      <c r="X213" s="31">
        <v>108</v>
      </c>
      <c r="Y213" s="31"/>
      <c r="Z213" s="31"/>
    </row>
    <row r="214" spans="1:26" ht="22.5" customHeight="1">
      <c r="A214" s="32" t="s">
        <v>384</v>
      </c>
      <c r="B214" s="33" t="s">
        <v>470</v>
      </c>
      <c r="C214" s="33" t="s">
        <v>101</v>
      </c>
      <c r="D214" s="24" t="s">
        <v>471</v>
      </c>
      <c r="E214" s="39" t="s">
        <v>50</v>
      </c>
      <c r="F214" s="35" t="s">
        <v>38</v>
      </c>
      <c r="G214" s="35" t="s">
        <v>38</v>
      </c>
      <c r="H214" s="35" t="s">
        <v>38</v>
      </c>
      <c r="I214" s="35" t="s">
        <v>38</v>
      </c>
      <c r="J214" s="35" t="s">
        <v>38</v>
      </c>
      <c r="K214" s="35" t="s">
        <v>38</v>
      </c>
      <c r="L214" s="31" t="s">
        <v>39</v>
      </c>
      <c r="M214" s="30"/>
      <c r="N214" s="31">
        <v>5</v>
      </c>
      <c r="O214" s="31">
        <v>15</v>
      </c>
      <c r="P214" s="36">
        <f t="shared" si="24"/>
        <v>20</v>
      </c>
      <c r="Q214" s="31">
        <v>7.56</v>
      </c>
      <c r="R214" s="31">
        <v>5.5</v>
      </c>
      <c r="S214" s="39">
        <v>5</v>
      </c>
      <c r="T214" s="36">
        <f t="shared" si="25"/>
        <v>46.58</v>
      </c>
      <c r="U214" s="31"/>
      <c r="V214" s="38">
        <f t="shared" si="26"/>
        <v>66.58</v>
      </c>
      <c r="W214" s="30"/>
      <c r="X214" s="31">
        <v>108</v>
      </c>
      <c r="Y214" s="31"/>
      <c r="Z214" s="31"/>
    </row>
    <row r="215" spans="1:26" ht="22.5" customHeight="1">
      <c r="A215" s="32" t="s">
        <v>385</v>
      </c>
      <c r="B215" s="33" t="s">
        <v>479</v>
      </c>
      <c r="C215" s="33" t="s">
        <v>464</v>
      </c>
      <c r="D215" s="24" t="s">
        <v>480</v>
      </c>
      <c r="E215" s="39" t="s">
        <v>50</v>
      </c>
      <c r="F215" s="35" t="s">
        <v>38</v>
      </c>
      <c r="G215" s="35" t="s">
        <v>38</v>
      </c>
      <c r="H215" s="35" t="s">
        <v>38</v>
      </c>
      <c r="I215" s="35" t="s">
        <v>38</v>
      </c>
      <c r="J215" s="35" t="s">
        <v>38</v>
      </c>
      <c r="K215" s="35" t="s">
        <v>38</v>
      </c>
      <c r="L215" s="31" t="s">
        <v>39</v>
      </c>
      <c r="M215" s="30"/>
      <c r="N215" s="31">
        <v>5</v>
      </c>
      <c r="O215" s="31">
        <v>15</v>
      </c>
      <c r="P215" s="36">
        <f t="shared" si="24"/>
        <v>20</v>
      </c>
      <c r="Q215" s="31">
        <v>7.55</v>
      </c>
      <c r="R215" s="31">
        <v>5.5</v>
      </c>
      <c r="S215" s="39">
        <v>4</v>
      </c>
      <c r="T215" s="36">
        <f t="shared" si="25"/>
        <v>45.525</v>
      </c>
      <c r="U215" s="31"/>
      <c r="V215" s="38">
        <f t="shared" si="26"/>
        <v>65.525</v>
      </c>
      <c r="W215" s="30"/>
      <c r="X215" s="31">
        <v>108</v>
      </c>
      <c r="Y215" s="31"/>
      <c r="Z215" s="31"/>
    </row>
    <row r="216" spans="1:26" ht="22.5" customHeight="1">
      <c r="A216" s="32" t="s">
        <v>386</v>
      </c>
      <c r="B216" s="33" t="s">
        <v>483</v>
      </c>
      <c r="C216" s="33" t="s">
        <v>242</v>
      </c>
      <c r="D216" s="24" t="s">
        <v>484</v>
      </c>
      <c r="E216" s="39" t="s">
        <v>50</v>
      </c>
      <c r="F216" s="35" t="s">
        <v>38</v>
      </c>
      <c r="G216" s="35" t="s">
        <v>38</v>
      </c>
      <c r="H216" s="35" t="s">
        <v>38</v>
      </c>
      <c r="I216" s="35" t="s">
        <v>38</v>
      </c>
      <c r="J216" s="35" t="s">
        <v>38</v>
      </c>
      <c r="K216" s="35" t="s">
        <v>38</v>
      </c>
      <c r="L216" s="31" t="s">
        <v>39</v>
      </c>
      <c r="M216" s="30"/>
      <c r="N216" s="31"/>
      <c r="O216" s="31">
        <v>25</v>
      </c>
      <c r="P216" s="36">
        <f t="shared" si="24"/>
        <v>25</v>
      </c>
      <c r="Q216" s="31">
        <v>6.62</v>
      </c>
      <c r="R216" s="31">
        <v>5.5</v>
      </c>
      <c r="S216" s="39">
        <v>4</v>
      </c>
      <c r="T216" s="36">
        <f t="shared" si="25"/>
        <v>40.410000000000004</v>
      </c>
      <c r="U216" s="31"/>
      <c r="V216" s="38">
        <f t="shared" si="26"/>
        <v>65.41</v>
      </c>
      <c r="W216" s="30"/>
      <c r="X216" s="31">
        <v>108</v>
      </c>
      <c r="Y216" s="31"/>
      <c r="Z216" s="31"/>
    </row>
    <row r="217" spans="1:26" ht="22.5" customHeight="1">
      <c r="A217" s="32" t="s">
        <v>387</v>
      </c>
      <c r="B217" s="33" t="s">
        <v>515</v>
      </c>
      <c r="C217" s="33" t="s">
        <v>476</v>
      </c>
      <c r="D217" s="24" t="s">
        <v>516</v>
      </c>
      <c r="E217" s="39" t="s">
        <v>50</v>
      </c>
      <c r="F217" s="35" t="s">
        <v>38</v>
      </c>
      <c r="G217" s="35" t="s">
        <v>38</v>
      </c>
      <c r="H217" s="35" t="s">
        <v>38</v>
      </c>
      <c r="I217" s="35" t="s">
        <v>38</v>
      </c>
      <c r="J217" s="35" t="s">
        <v>38</v>
      </c>
      <c r="K217" s="35" t="s">
        <v>38</v>
      </c>
      <c r="L217" s="31" t="s">
        <v>39</v>
      </c>
      <c r="M217" s="30"/>
      <c r="N217" s="31"/>
      <c r="O217" s="31">
        <v>20</v>
      </c>
      <c r="P217" s="36">
        <f t="shared" si="24"/>
        <v>20</v>
      </c>
      <c r="Q217" s="31">
        <v>7.09</v>
      </c>
      <c r="R217" s="31">
        <v>5.5</v>
      </c>
      <c r="S217" s="39">
        <v>4</v>
      </c>
      <c r="T217" s="36">
        <f t="shared" si="25"/>
        <v>42.995</v>
      </c>
      <c r="U217" s="31"/>
      <c r="V217" s="38">
        <f t="shared" si="26"/>
        <v>62.995</v>
      </c>
      <c r="W217" s="30"/>
      <c r="X217" s="31">
        <v>108</v>
      </c>
      <c r="Y217" s="31"/>
      <c r="Z217" s="31"/>
    </row>
    <row r="218" spans="1:26" ht="22.5" customHeight="1">
      <c r="A218" s="32" t="s">
        <v>388</v>
      </c>
      <c r="B218" s="33" t="s">
        <v>548</v>
      </c>
      <c r="C218" s="33" t="s">
        <v>130</v>
      </c>
      <c r="D218" s="24" t="s">
        <v>549</v>
      </c>
      <c r="E218" s="39" t="s">
        <v>50</v>
      </c>
      <c r="F218" s="35" t="s">
        <v>38</v>
      </c>
      <c r="G218" s="35" t="s">
        <v>38</v>
      </c>
      <c r="H218" s="35" t="s">
        <v>38</v>
      </c>
      <c r="I218" s="35" t="s">
        <v>38</v>
      </c>
      <c r="J218" s="35" t="s">
        <v>38</v>
      </c>
      <c r="K218" s="35" t="s">
        <v>38</v>
      </c>
      <c r="L218" s="31" t="s">
        <v>39</v>
      </c>
      <c r="M218" s="30"/>
      <c r="N218" s="31"/>
      <c r="O218" s="31">
        <v>20</v>
      </c>
      <c r="P218" s="36">
        <f t="shared" si="24"/>
        <v>20</v>
      </c>
      <c r="Q218" s="31">
        <v>6.33</v>
      </c>
      <c r="R218" s="31">
        <v>5.5</v>
      </c>
      <c r="S218" s="39">
        <v>4</v>
      </c>
      <c r="T218" s="36">
        <f t="shared" si="25"/>
        <v>38.815</v>
      </c>
      <c r="U218" s="31"/>
      <c r="V218" s="38">
        <f t="shared" si="26"/>
        <v>58.815</v>
      </c>
      <c r="W218" s="30"/>
      <c r="X218" s="31">
        <v>108</v>
      </c>
      <c r="Y218" s="31"/>
      <c r="Z218" s="31"/>
    </row>
    <row r="219" spans="1:26" ht="22.5" customHeight="1">
      <c r="A219" s="32" t="s">
        <v>389</v>
      </c>
      <c r="B219" s="33" t="s">
        <v>557</v>
      </c>
      <c r="C219" s="33" t="s">
        <v>68</v>
      </c>
      <c r="D219" s="24" t="s">
        <v>558</v>
      </c>
      <c r="E219" s="34" t="s">
        <v>50</v>
      </c>
      <c r="F219" s="35" t="s">
        <v>38</v>
      </c>
      <c r="G219" s="35" t="s">
        <v>38</v>
      </c>
      <c r="H219" s="35" t="s">
        <v>38</v>
      </c>
      <c r="I219" s="35" t="s">
        <v>38</v>
      </c>
      <c r="J219" s="35" t="s">
        <v>38</v>
      </c>
      <c r="K219" s="35" t="s">
        <v>38</v>
      </c>
      <c r="L219" s="31" t="s">
        <v>39</v>
      </c>
      <c r="M219" s="30"/>
      <c r="N219" s="31"/>
      <c r="O219" s="31">
        <v>15</v>
      </c>
      <c r="P219" s="36">
        <f t="shared" si="24"/>
        <v>15</v>
      </c>
      <c r="Q219" s="31">
        <v>7.08</v>
      </c>
      <c r="R219" s="31">
        <v>5.5</v>
      </c>
      <c r="S219" s="34">
        <v>4</v>
      </c>
      <c r="T219" s="36">
        <f t="shared" si="25"/>
        <v>42.94</v>
      </c>
      <c r="U219" s="37"/>
      <c r="V219" s="38">
        <f t="shared" si="26"/>
        <v>57.94</v>
      </c>
      <c r="W219" s="30"/>
      <c r="X219" s="31">
        <v>108</v>
      </c>
      <c r="Y219" s="31"/>
      <c r="Z219" s="31"/>
    </row>
    <row r="220" spans="1:26" ht="22.5" customHeight="1">
      <c r="A220" s="32" t="s">
        <v>390</v>
      </c>
      <c r="B220" s="33" t="s">
        <v>570</v>
      </c>
      <c r="C220" s="33" t="s">
        <v>95</v>
      </c>
      <c r="D220" s="24" t="s">
        <v>571</v>
      </c>
      <c r="E220" s="39" t="s">
        <v>50</v>
      </c>
      <c r="F220" s="35" t="s">
        <v>38</v>
      </c>
      <c r="G220" s="35" t="s">
        <v>38</v>
      </c>
      <c r="H220" s="35" t="s">
        <v>38</v>
      </c>
      <c r="I220" s="35" t="s">
        <v>38</v>
      </c>
      <c r="J220" s="35" t="s">
        <v>38</v>
      </c>
      <c r="K220" s="35" t="s">
        <v>38</v>
      </c>
      <c r="L220" s="31" t="s">
        <v>39</v>
      </c>
      <c r="M220" s="31"/>
      <c r="N220" s="31"/>
      <c r="O220" s="31">
        <v>15</v>
      </c>
      <c r="P220" s="31">
        <f t="shared" si="24"/>
        <v>15</v>
      </c>
      <c r="Q220" s="31">
        <v>6.89</v>
      </c>
      <c r="R220" s="31">
        <v>5.5</v>
      </c>
      <c r="S220" s="39">
        <v>4</v>
      </c>
      <c r="T220" s="31">
        <f t="shared" si="25"/>
        <v>41.894999999999996</v>
      </c>
      <c r="U220" s="31"/>
      <c r="V220" s="48">
        <f t="shared" si="26"/>
        <v>56.894999999999996</v>
      </c>
      <c r="W220" s="31"/>
      <c r="X220" s="31">
        <v>108</v>
      </c>
      <c r="Y220" s="31"/>
      <c r="Z220" s="31"/>
    </row>
    <row r="221" spans="1:26" ht="22.5" customHeight="1">
      <c r="A221" s="32" t="s">
        <v>391</v>
      </c>
      <c r="B221" s="33" t="s">
        <v>583</v>
      </c>
      <c r="C221" s="33" t="s">
        <v>261</v>
      </c>
      <c r="D221" s="24" t="s">
        <v>584</v>
      </c>
      <c r="E221" s="39" t="s">
        <v>50</v>
      </c>
      <c r="F221" s="35" t="s">
        <v>38</v>
      </c>
      <c r="G221" s="35" t="s">
        <v>38</v>
      </c>
      <c r="H221" s="35" t="s">
        <v>38</v>
      </c>
      <c r="I221" s="35" t="s">
        <v>38</v>
      </c>
      <c r="J221" s="35" t="s">
        <v>38</v>
      </c>
      <c r="K221" s="35" t="s">
        <v>38</v>
      </c>
      <c r="L221" s="31" t="s">
        <v>39</v>
      </c>
      <c r="M221" s="30"/>
      <c r="N221" s="31"/>
      <c r="O221" s="31">
        <v>10</v>
      </c>
      <c r="P221" s="36">
        <f t="shared" si="24"/>
        <v>10</v>
      </c>
      <c r="Q221" s="31">
        <v>7.47</v>
      </c>
      <c r="R221" s="31">
        <v>5.5</v>
      </c>
      <c r="S221" s="39">
        <v>4</v>
      </c>
      <c r="T221" s="36">
        <f t="shared" si="25"/>
        <v>45.085</v>
      </c>
      <c r="U221" s="31"/>
      <c r="V221" s="38">
        <f t="shared" si="26"/>
        <v>55.085</v>
      </c>
      <c r="W221" s="30"/>
      <c r="X221" s="31">
        <v>108</v>
      </c>
      <c r="Y221" s="31"/>
      <c r="Z221" s="31"/>
    </row>
    <row r="222" spans="1:26" ht="36" customHeight="1">
      <c r="A222" s="32" t="s">
        <v>392</v>
      </c>
      <c r="B222" s="33" t="s">
        <v>585</v>
      </c>
      <c r="C222" s="33" t="s">
        <v>586</v>
      </c>
      <c r="D222" s="24" t="s">
        <v>587</v>
      </c>
      <c r="E222" s="39" t="s">
        <v>50</v>
      </c>
      <c r="F222" s="35" t="s">
        <v>38</v>
      </c>
      <c r="G222" s="35" t="s">
        <v>38</v>
      </c>
      <c r="H222" s="35" t="s">
        <v>38</v>
      </c>
      <c r="I222" s="35" t="s">
        <v>38</v>
      </c>
      <c r="J222" s="35" t="s">
        <v>38</v>
      </c>
      <c r="K222" s="35" t="s">
        <v>38</v>
      </c>
      <c r="L222" s="31" t="s">
        <v>39</v>
      </c>
      <c r="M222" s="30"/>
      <c r="N222" s="31"/>
      <c r="O222" s="31">
        <v>15</v>
      </c>
      <c r="P222" s="36">
        <f t="shared" si="24"/>
        <v>15</v>
      </c>
      <c r="Q222" s="31">
        <v>6.55</v>
      </c>
      <c r="R222" s="31">
        <v>5.5</v>
      </c>
      <c r="S222" s="39">
        <v>4</v>
      </c>
      <c r="T222" s="36">
        <f t="shared" si="25"/>
        <v>40.025</v>
      </c>
      <c r="U222" s="31"/>
      <c r="V222" s="38">
        <f t="shared" si="26"/>
        <v>55.025</v>
      </c>
      <c r="W222" s="30"/>
      <c r="X222" s="31">
        <v>108</v>
      </c>
      <c r="Y222" s="31"/>
      <c r="Z222" s="31"/>
    </row>
    <row r="223" spans="1:26" ht="36" customHeight="1">
      <c r="A223" s="32" t="s">
        <v>393</v>
      </c>
      <c r="B223" s="33" t="s">
        <v>588</v>
      </c>
      <c r="C223" s="33" t="s">
        <v>48</v>
      </c>
      <c r="D223" s="24" t="s">
        <v>589</v>
      </c>
      <c r="E223" s="39" t="s">
        <v>50</v>
      </c>
      <c r="F223" s="35" t="s">
        <v>38</v>
      </c>
      <c r="G223" s="35" t="s">
        <v>38</v>
      </c>
      <c r="H223" s="35" t="s">
        <v>38</v>
      </c>
      <c r="I223" s="35" t="s">
        <v>38</v>
      </c>
      <c r="J223" s="35" t="s">
        <v>38</v>
      </c>
      <c r="K223" s="35" t="s">
        <v>38</v>
      </c>
      <c r="L223" s="31" t="s">
        <v>39</v>
      </c>
      <c r="M223" s="30"/>
      <c r="N223" s="31"/>
      <c r="O223" s="31">
        <v>15</v>
      </c>
      <c r="P223" s="36">
        <f t="shared" si="24"/>
        <v>15</v>
      </c>
      <c r="Q223" s="31">
        <v>6.42</v>
      </c>
      <c r="R223" s="31">
        <v>5.5</v>
      </c>
      <c r="S223" s="39">
        <v>4</v>
      </c>
      <c r="T223" s="36">
        <f t="shared" si="25"/>
        <v>39.31</v>
      </c>
      <c r="U223" s="31"/>
      <c r="V223" s="38">
        <f t="shared" si="26"/>
        <v>54.31</v>
      </c>
      <c r="W223" s="30"/>
      <c r="X223" s="31">
        <v>108</v>
      </c>
      <c r="Y223" s="31"/>
      <c r="Z223" s="31"/>
    </row>
    <row r="224" spans="1:26" ht="22.5" customHeight="1">
      <c r="A224" s="32" t="s">
        <v>394</v>
      </c>
      <c r="B224" s="33" t="s">
        <v>599</v>
      </c>
      <c r="C224" s="33" t="s">
        <v>600</v>
      </c>
      <c r="D224" s="24" t="s">
        <v>601</v>
      </c>
      <c r="E224" s="39" t="s">
        <v>50</v>
      </c>
      <c r="F224" s="35" t="s">
        <v>38</v>
      </c>
      <c r="G224" s="35" t="s">
        <v>38</v>
      </c>
      <c r="H224" s="35" t="s">
        <v>38</v>
      </c>
      <c r="I224" s="35" t="s">
        <v>38</v>
      </c>
      <c r="J224" s="35" t="s">
        <v>38</v>
      </c>
      <c r="K224" s="35" t="s">
        <v>38</v>
      </c>
      <c r="L224" s="31" t="s">
        <v>39</v>
      </c>
      <c r="M224" s="30"/>
      <c r="N224" s="31"/>
      <c r="O224" s="31">
        <v>10</v>
      </c>
      <c r="P224" s="36">
        <f t="shared" si="24"/>
        <v>10</v>
      </c>
      <c r="Q224" s="31">
        <v>7.15</v>
      </c>
      <c r="R224" s="31">
        <v>5.5</v>
      </c>
      <c r="S224" s="39">
        <v>4</v>
      </c>
      <c r="T224" s="36">
        <f t="shared" si="25"/>
        <v>43.325</v>
      </c>
      <c r="U224" s="31"/>
      <c r="V224" s="38">
        <f t="shared" si="26"/>
        <v>53.325</v>
      </c>
      <c r="W224" s="30"/>
      <c r="X224" s="31">
        <v>108</v>
      </c>
      <c r="Y224" s="31"/>
      <c r="Z224" s="31"/>
    </row>
    <row r="225" spans="1:26" ht="22.5" customHeight="1">
      <c r="A225" s="32" t="s">
        <v>395</v>
      </c>
      <c r="B225" s="33" t="s">
        <v>616</v>
      </c>
      <c r="C225" s="33" t="s">
        <v>82</v>
      </c>
      <c r="D225" s="24" t="s">
        <v>617</v>
      </c>
      <c r="E225" s="39" t="s">
        <v>50</v>
      </c>
      <c r="F225" s="35" t="s">
        <v>38</v>
      </c>
      <c r="G225" s="35" t="s">
        <v>38</v>
      </c>
      <c r="H225" s="35" t="s">
        <v>38</v>
      </c>
      <c r="I225" s="35" t="s">
        <v>38</v>
      </c>
      <c r="J225" s="35" t="s">
        <v>38</v>
      </c>
      <c r="K225" s="35" t="s">
        <v>38</v>
      </c>
      <c r="L225" s="31" t="s">
        <v>39</v>
      </c>
      <c r="M225" s="30"/>
      <c r="N225" s="31"/>
      <c r="O225" s="31">
        <v>10</v>
      </c>
      <c r="P225" s="36">
        <f t="shared" si="24"/>
        <v>10</v>
      </c>
      <c r="Q225" s="31">
        <v>6.88</v>
      </c>
      <c r="R225" s="31">
        <v>5.5</v>
      </c>
      <c r="S225" s="39">
        <v>4</v>
      </c>
      <c r="T225" s="36">
        <f t="shared" si="25"/>
        <v>41.839999999999996</v>
      </c>
      <c r="U225" s="31"/>
      <c r="V225" s="38">
        <f t="shared" si="26"/>
        <v>51.839999999999996</v>
      </c>
      <c r="W225" s="30"/>
      <c r="X225" s="31">
        <v>108</v>
      </c>
      <c r="Y225" s="31"/>
      <c r="Z225" s="31"/>
    </row>
    <row r="226" spans="1:26" ht="22.5" customHeight="1">
      <c r="A226" s="32" t="s">
        <v>396</v>
      </c>
      <c r="B226" s="33" t="s">
        <v>627</v>
      </c>
      <c r="C226" s="33" t="s">
        <v>464</v>
      </c>
      <c r="D226" s="24" t="s">
        <v>628</v>
      </c>
      <c r="E226" s="34" t="s">
        <v>50</v>
      </c>
      <c r="F226" s="35" t="s">
        <v>38</v>
      </c>
      <c r="G226" s="35" t="s">
        <v>38</v>
      </c>
      <c r="H226" s="35" t="s">
        <v>38</v>
      </c>
      <c r="I226" s="35" t="s">
        <v>38</v>
      </c>
      <c r="J226" s="35" t="s">
        <v>38</v>
      </c>
      <c r="K226" s="35" t="s">
        <v>38</v>
      </c>
      <c r="L226" s="31" t="s">
        <v>39</v>
      </c>
      <c r="M226" s="30"/>
      <c r="N226" s="31"/>
      <c r="O226" s="31">
        <v>10</v>
      </c>
      <c r="P226" s="36">
        <f t="shared" si="24"/>
        <v>10</v>
      </c>
      <c r="Q226" s="31">
        <v>6.11</v>
      </c>
      <c r="R226" s="31">
        <v>5.5</v>
      </c>
      <c r="S226" s="34">
        <v>4</v>
      </c>
      <c r="T226" s="36">
        <f t="shared" si="25"/>
        <v>37.605000000000004</v>
      </c>
      <c r="U226" s="37"/>
      <c r="V226" s="38">
        <f t="shared" si="26"/>
        <v>47.605000000000004</v>
      </c>
      <c r="W226" s="30"/>
      <c r="X226" s="31">
        <v>108</v>
      </c>
      <c r="Y226" s="31"/>
      <c r="Z226" s="31"/>
    </row>
    <row r="227" spans="1:26" ht="22.5" customHeight="1">
      <c r="A227" s="32" t="s">
        <v>397</v>
      </c>
      <c r="B227" s="33" t="s">
        <v>629</v>
      </c>
      <c r="C227" s="33" t="s">
        <v>95</v>
      </c>
      <c r="D227" s="24" t="s">
        <v>630</v>
      </c>
      <c r="E227" s="39" t="s">
        <v>50</v>
      </c>
      <c r="F227" s="35" t="s">
        <v>38</v>
      </c>
      <c r="G227" s="35" t="s">
        <v>38</v>
      </c>
      <c r="H227" s="35" t="s">
        <v>38</v>
      </c>
      <c r="I227" s="35" t="s">
        <v>38</v>
      </c>
      <c r="J227" s="35" t="s">
        <v>38</v>
      </c>
      <c r="K227" s="35" t="s">
        <v>38</v>
      </c>
      <c r="L227" s="31" t="s">
        <v>39</v>
      </c>
      <c r="M227" s="31"/>
      <c r="N227" s="31"/>
      <c r="O227" s="31">
        <v>10</v>
      </c>
      <c r="P227" s="31">
        <f t="shared" si="24"/>
        <v>10</v>
      </c>
      <c r="Q227" s="31">
        <v>6</v>
      </c>
      <c r="R227" s="31">
        <v>5.5</v>
      </c>
      <c r="S227" s="31">
        <v>4</v>
      </c>
      <c r="T227" s="31">
        <f t="shared" si="25"/>
        <v>37</v>
      </c>
      <c r="U227" s="31"/>
      <c r="V227" s="48">
        <f t="shared" si="26"/>
        <v>47</v>
      </c>
      <c r="W227" s="31"/>
      <c r="X227" s="31">
        <v>108</v>
      </c>
      <c r="Y227" s="31"/>
      <c r="Z227" s="31"/>
    </row>
    <row r="228" spans="1:26" ht="22.5" customHeight="1">
      <c r="A228" s="32" t="s">
        <v>398</v>
      </c>
      <c r="B228" s="33" t="s">
        <v>631</v>
      </c>
      <c r="C228" s="33" t="s">
        <v>130</v>
      </c>
      <c r="D228" s="24" t="s">
        <v>632</v>
      </c>
      <c r="E228" s="39" t="s">
        <v>50</v>
      </c>
      <c r="F228" s="35" t="s">
        <v>38</v>
      </c>
      <c r="G228" s="35" t="s">
        <v>38</v>
      </c>
      <c r="H228" s="35" t="s">
        <v>38</v>
      </c>
      <c r="I228" s="35" t="s">
        <v>38</v>
      </c>
      <c r="J228" s="35" t="s">
        <v>38</v>
      </c>
      <c r="K228" s="35" t="s">
        <v>38</v>
      </c>
      <c r="L228" s="31" t="s">
        <v>39</v>
      </c>
      <c r="M228" s="30"/>
      <c r="N228" s="31"/>
      <c r="O228" s="31">
        <v>10</v>
      </c>
      <c r="P228" s="36">
        <f t="shared" si="24"/>
        <v>10</v>
      </c>
      <c r="Q228" s="31">
        <v>6</v>
      </c>
      <c r="R228" s="31">
        <v>5.5</v>
      </c>
      <c r="S228" s="39">
        <v>4</v>
      </c>
      <c r="T228" s="36">
        <f t="shared" si="25"/>
        <v>37</v>
      </c>
      <c r="U228" s="31"/>
      <c r="V228" s="38">
        <f t="shared" si="26"/>
        <v>47</v>
      </c>
      <c r="W228" s="30"/>
      <c r="X228" s="31">
        <v>108</v>
      </c>
      <c r="Y228" s="31"/>
      <c r="Z228" s="31"/>
    </row>
    <row r="229" spans="1:26" ht="22.5" customHeight="1">
      <c r="A229" s="32"/>
      <c r="B229" s="33"/>
      <c r="C229" s="33"/>
      <c r="D229" s="24"/>
      <c r="E229" s="39"/>
      <c r="F229" s="35"/>
      <c r="G229" s="35"/>
      <c r="H229" s="35"/>
      <c r="I229" s="35"/>
      <c r="J229" s="35"/>
      <c r="K229" s="35"/>
      <c r="L229" s="31"/>
      <c r="M229" s="30"/>
      <c r="N229" s="31"/>
      <c r="O229" s="31"/>
      <c r="P229" s="36"/>
      <c r="Q229" s="31"/>
      <c r="R229" s="31"/>
      <c r="S229" s="39"/>
      <c r="T229" s="36"/>
      <c r="U229" s="31"/>
      <c r="V229" s="38"/>
      <c r="W229" s="30"/>
      <c r="X229" s="31">
        <f>SUM(X209:X228)</f>
        <v>2181.6</v>
      </c>
      <c r="Y229" s="31"/>
      <c r="Z229" s="31"/>
    </row>
    <row r="230" spans="1:26" ht="22.5" customHeight="1">
      <c r="A230" s="32" t="s">
        <v>640</v>
      </c>
      <c r="B230" s="33" t="s">
        <v>401</v>
      </c>
      <c r="C230" s="33" t="s">
        <v>402</v>
      </c>
      <c r="D230" s="24" t="s">
        <v>403</v>
      </c>
      <c r="E230" s="39" t="s">
        <v>62</v>
      </c>
      <c r="F230" s="35" t="s">
        <v>38</v>
      </c>
      <c r="G230" s="35" t="s">
        <v>38</v>
      </c>
      <c r="H230" s="35" t="s">
        <v>38</v>
      </c>
      <c r="I230" s="35" t="s">
        <v>38</v>
      </c>
      <c r="J230" s="35" t="s">
        <v>38</v>
      </c>
      <c r="K230" s="35" t="s">
        <v>38</v>
      </c>
      <c r="L230" s="31" t="s">
        <v>39</v>
      </c>
      <c r="M230" s="30"/>
      <c r="N230" s="31"/>
      <c r="O230" s="31">
        <v>25</v>
      </c>
      <c r="P230" s="36">
        <f aca="true" t="shared" si="27" ref="P230:P242">M230+N230+O230</f>
        <v>25</v>
      </c>
      <c r="Q230" s="31">
        <v>9.38</v>
      </c>
      <c r="R230" s="31">
        <v>5.5</v>
      </c>
      <c r="S230" s="39">
        <v>5</v>
      </c>
      <c r="T230" s="36">
        <f aca="true" t="shared" si="28" ref="T230:T242">Q230*R230+S230</f>
        <v>56.59</v>
      </c>
      <c r="U230" s="31"/>
      <c r="V230" s="38">
        <f aca="true" t="shared" si="29" ref="V230:V242">P230+T230</f>
        <v>81.59</v>
      </c>
      <c r="W230" s="30">
        <v>20</v>
      </c>
      <c r="X230" s="31">
        <v>129.6</v>
      </c>
      <c r="Y230" s="31"/>
      <c r="Z230" s="31"/>
    </row>
    <row r="231" spans="1:26" ht="22.5" customHeight="1">
      <c r="A231" s="32" t="s">
        <v>641</v>
      </c>
      <c r="B231" s="33" t="s">
        <v>409</v>
      </c>
      <c r="C231" s="33" t="s">
        <v>410</v>
      </c>
      <c r="D231" s="24" t="s">
        <v>411</v>
      </c>
      <c r="E231" s="39" t="s">
        <v>62</v>
      </c>
      <c r="F231" s="35" t="s">
        <v>38</v>
      </c>
      <c r="G231" s="35" t="s">
        <v>38</v>
      </c>
      <c r="H231" s="35" t="s">
        <v>38</v>
      </c>
      <c r="I231" s="35" t="s">
        <v>38</v>
      </c>
      <c r="J231" s="35" t="s">
        <v>38</v>
      </c>
      <c r="K231" s="35" t="s">
        <v>38</v>
      </c>
      <c r="L231" s="31" t="s">
        <v>39</v>
      </c>
      <c r="M231" s="30"/>
      <c r="N231" s="31"/>
      <c r="O231" s="31">
        <v>20</v>
      </c>
      <c r="P231" s="36">
        <f t="shared" si="27"/>
        <v>20</v>
      </c>
      <c r="Q231" s="31">
        <v>9.73</v>
      </c>
      <c r="R231" s="31">
        <v>5.5</v>
      </c>
      <c r="S231" s="39">
        <v>5</v>
      </c>
      <c r="T231" s="36">
        <f t="shared" si="28"/>
        <v>58.515</v>
      </c>
      <c r="U231" s="31"/>
      <c r="V231" s="38">
        <f t="shared" si="29"/>
        <v>78.515</v>
      </c>
      <c r="W231" s="30">
        <v>50</v>
      </c>
      <c r="X231" s="31">
        <v>162</v>
      </c>
      <c r="Y231" s="31"/>
      <c r="Z231" s="31"/>
    </row>
    <row r="232" spans="1:26" ht="22.5" customHeight="1">
      <c r="A232" s="32" t="s">
        <v>642</v>
      </c>
      <c r="B232" s="33" t="s">
        <v>415</v>
      </c>
      <c r="C232" s="33" t="s">
        <v>60</v>
      </c>
      <c r="D232" s="24" t="s">
        <v>416</v>
      </c>
      <c r="E232" s="39" t="s">
        <v>62</v>
      </c>
      <c r="F232" s="35" t="s">
        <v>38</v>
      </c>
      <c r="G232" s="35" t="s">
        <v>38</v>
      </c>
      <c r="H232" s="35" t="s">
        <v>38</v>
      </c>
      <c r="I232" s="35" t="s">
        <v>38</v>
      </c>
      <c r="J232" s="35" t="s">
        <v>38</v>
      </c>
      <c r="K232" s="35" t="s">
        <v>38</v>
      </c>
      <c r="L232" s="31" t="s">
        <v>39</v>
      </c>
      <c r="M232" s="30"/>
      <c r="N232" s="31">
        <v>5</v>
      </c>
      <c r="O232" s="31">
        <v>25</v>
      </c>
      <c r="P232" s="36">
        <f t="shared" si="27"/>
        <v>30</v>
      </c>
      <c r="Q232" s="31">
        <v>7.51</v>
      </c>
      <c r="R232" s="31">
        <v>5.5</v>
      </c>
      <c r="S232" s="39">
        <v>5</v>
      </c>
      <c r="T232" s="36">
        <f t="shared" si="28"/>
        <v>46.305</v>
      </c>
      <c r="U232" s="31"/>
      <c r="V232" s="38">
        <f t="shared" si="29"/>
        <v>76.305</v>
      </c>
      <c r="W232" s="30"/>
      <c r="X232" s="31">
        <v>108</v>
      </c>
      <c r="Y232" s="31"/>
      <c r="Z232" s="31"/>
    </row>
    <row r="233" spans="1:26" ht="22.5" customHeight="1">
      <c r="A233" s="32" t="s">
        <v>30</v>
      </c>
      <c r="B233" s="33" t="s">
        <v>417</v>
      </c>
      <c r="C233" s="33" t="s">
        <v>418</v>
      </c>
      <c r="D233" s="24" t="s">
        <v>419</v>
      </c>
      <c r="E233" s="39" t="s">
        <v>62</v>
      </c>
      <c r="F233" s="35" t="s">
        <v>38</v>
      </c>
      <c r="G233" s="35" t="s">
        <v>38</v>
      </c>
      <c r="H233" s="35" t="s">
        <v>38</v>
      </c>
      <c r="I233" s="35" t="s">
        <v>38</v>
      </c>
      <c r="J233" s="35" t="s">
        <v>38</v>
      </c>
      <c r="K233" s="35" t="s">
        <v>38</v>
      </c>
      <c r="L233" s="31" t="s">
        <v>39</v>
      </c>
      <c r="M233" s="30"/>
      <c r="N233" s="31"/>
      <c r="O233" s="31">
        <v>25</v>
      </c>
      <c r="P233" s="36">
        <f t="shared" si="27"/>
        <v>25</v>
      </c>
      <c r="Q233" s="31">
        <v>8.38</v>
      </c>
      <c r="R233" s="31">
        <v>5.5</v>
      </c>
      <c r="S233" s="39">
        <v>5</v>
      </c>
      <c r="T233" s="36">
        <f t="shared" si="28"/>
        <v>51.09</v>
      </c>
      <c r="U233" s="31"/>
      <c r="V233" s="38">
        <f t="shared" si="29"/>
        <v>76.09</v>
      </c>
      <c r="W233" s="30"/>
      <c r="X233" s="31">
        <v>108</v>
      </c>
      <c r="Y233" s="31"/>
      <c r="Z233" s="31"/>
    </row>
    <row r="234" spans="1:26" ht="23.25" customHeight="1">
      <c r="A234" s="32" t="s">
        <v>31</v>
      </c>
      <c r="B234" s="33" t="s">
        <v>424</v>
      </c>
      <c r="C234" s="33" t="s">
        <v>71</v>
      </c>
      <c r="D234" s="24" t="s">
        <v>425</v>
      </c>
      <c r="E234" s="39" t="s">
        <v>62</v>
      </c>
      <c r="F234" s="35" t="s">
        <v>38</v>
      </c>
      <c r="G234" s="35" t="s">
        <v>38</v>
      </c>
      <c r="H234" s="35" t="s">
        <v>38</v>
      </c>
      <c r="I234" s="35" t="s">
        <v>38</v>
      </c>
      <c r="J234" s="35" t="s">
        <v>38</v>
      </c>
      <c r="K234" s="35" t="s">
        <v>38</v>
      </c>
      <c r="L234" s="31" t="s">
        <v>39</v>
      </c>
      <c r="M234" s="30"/>
      <c r="N234" s="31"/>
      <c r="O234" s="31">
        <v>20</v>
      </c>
      <c r="P234" s="36">
        <f t="shared" si="27"/>
        <v>20</v>
      </c>
      <c r="Q234" s="31">
        <v>8.7</v>
      </c>
      <c r="R234" s="31">
        <v>5.5</v>
      </c>
      <c r="S234" s="39">
        <v>5</v>
      </c>
      <c r="T234" s="36">
        <f t="shared" si="28"/>
        <v>52.849999999999994</v>
      </c>
      <c r="U234" s="31"/>
      <c r="V234" s="38">
        <f t="shared" si="29"/>
        <v>72.85</v>
      </c>
      <c r="W234" s="30">
        <v>20</v>
      </c>
      <c r="X234" s="31">
        <v>129.6</v>
      </c>
      <c r="Y234" s="31"/>
      <c r="Z234" s="31"/>
    </row>
    <row r="235" spans="1:26" ht="15">
      <c r="A235" s="32" t="s">
        <v>384</v>
      </c>
      <c r="B235" s="33" t="s">
        <v>430</v>
      </c>
      <c r="C235" s="33" t="s">
        <v>54</v>
      </c>
      <c r="D235" s="24" t="s">
        <v>431</v>
      </c>
      <c r="E235" s="39" t="s">
        <v>62</v>
      </c>
      <c r="F235" s="35" t="s">
        <v>38</v>
      </c>
      <c r="G235" s="35" t="s">
        <v>38</v>
      </c>
      <c r="H235" s="35" t="s">
        <v>38</v>
      </c>
      <c r="I235" s="35" t="s">
        <v>38</v>
      </c>
      <c r="J235" s="35" t="s">
        <v>38</v>
      </c>
      <c r="K235" s="35" t="s">
        <v>38</v>
      </c>
      <c r="L235" s="31" t="s">
        <v>39</v>
      </c>
      <c r="M235" s="30"/>
      <c r="N235" s="31"/>
      <c r="O235" s="31">
        <v>20</v>
      </c>
      <c r="P235" s="36">
        <f t="shared" si="27"/>
        <v>20</v>
      </c>
      <c r="Q235" s="31">
        <v>8.49</v>
      </c>
      <c r="R235" s="31">
        <v>5.5</v>
      </c>
      <c r="S235" s="39">
        <v>5</v>
      </c>
      <c r="T235" s="36">
        <f t="shared" si="28"/>
        <v>51.695</v>
      </c>
      <c r="U235" s="31"/>
      <c r="V235" s="38">
        <f t="shared" si="29"/>
        <v>71.695</v>
      </c>
      <c r="W235" s="30"/>
      <c r="X235" s="31">
        <v>108</v>
      </c>
      <c r="Y235" s="31"/>
      <c r="Z235" s="31"/>
    </row>
    <row r="236" spans="1:26" ht="15">
      <c r="A236" s="32" t="s">
        <v>385</v>
      </c>
      <c r="B236" s="33" t="s">
        <v>440</v>
      </c>
      <c r="C236" s="33" t="s">
        <v>402</v>
      </c>
      <c r="D236" s="24" t="s">
        <v>441</v>
      </c>
      <c r="E236" s="39" t="s">
        <v>62</v>
      </c>
      <c r="F236" s="35" t="s">
        <v>38</v>
      </c>
      <c r="G236" s="35" t="s">
        <v>38</v>
      </c>
      <c r="H236" s="35" t="s">
        <v>38</v>
      </c>
      <c r="I236" s="35" t="s">
        <v>38</v>
      </c>
      <c r="J236" s="35" t="s">
        <v>38</v>
      </c>
      <c r="K236" s="35" t="s">
        <v>38</v>
      </c>
      <c r="L236" s="31" t="s">
        <v>39</v>
      </c>
      <c r="M236" s="30"/>
      <c r="N236" s="31"/>
      <c r="O236" s="31">
        <v>15</v>
      </c>
      <c r="P236" s="36">
        <f t="shared" si="27"/>
        <v>15</v>
      </c>
      <c r="Q236" s="31">
        <v>9.2</v>
      </c>
      <c r="R236" s="31">
        <v>5.5</v>
      </c>
      <c r="S236" s="39">
        <v>5</v>
      </c>
      <c r="T236" s="36">
        <f t="shared" si="28"/>
        <v>55.599999999999994</v>
      </c>
      <c r="U236" s="31"/>
      <c r="V236" s="38">
        <f t="shared" si="29"/>
        <v>70.6</v>
      </c>
      <c r="W236" s="30">
        <v>20</v>
      </c>
      <c r="X236" s="31">
        <v>129.6</v>
      </c>
      <c r="Y236" s="31"/>
      <c r="Z236" s="31"/>
    </row>
    <row r="237" spans="1:26" ht="15">
      <c r="A237" s="32" t="s">
        <v>386</v>
      </c>
      <c r="B237" s="33" t="s">
        <v>478</v>
      </c>
      <c r="C237" s="33" t="s">
        <v>359</v>
      </c>
      <c r="D237" s="41">
        <v>3012991158978</v>
      </c>
      <c r="E237" s="51" t="s">
        <v>62</v>
      </c>
      <c r="F237" s="35" t="s">
        <v>38</v>
      </c>
      <c r="G237" s="35" t="s">
        <v>38</v>
      </c>
      <c r="H237" s="35" t="s">
        <v>38</v>
      </c>
      <c r="I237" s="35" t="s">
        <v>38</v>
      </c>
      <c r="J237" s="35" t="s">
        <v>38</v>
      </c>
      <c r="K237" s="35" t="s">
        <v>38</v>
      </c>
      <c r="L237" s="31" t="s">
        <v>39</v>
      </c>
      <c r="M237" s="31"/>
      <c r="N237" s="31"/>
      <c r="O237" s="31">
        <v>15</v>
      </c>
      <c r="P237" s="31">
        <f t="shared" si="27"/>
        <v>15</v>
      </c>
      <c r="Q237" s="31">
        <v>8.28</v>
      </c>
      <c r="R237" s="31">
        <v>5.5</v>
      </c>
      <c r="S237" s="51">
        <v>5</v>
      </c>
      <c r="T237" s="31">
        <f t="shared" si="28"/>
        <v>50.54</v>
      </c>
      <c r="U237" s="31"/>
      <c r="V237" s="48">
        <f t="shared" si="29"/>
        <v>65.53999999999999</v>
      </c>
      <c r="W237" s="31"/>
      <c r="X237" s="31">
        <v>108</v>
      </c>
      <c r="Y237" s="31"/>
      <c r="Z237" s="31"/>
    </row>
    <row r="238" spans="1:26" ht="15">
      <c r="A238" s="32" t="s">
        <v>387</v>
      </c>
      <c r="B238" s="33" t="s">
        <v>485</v>
      </c>
      <c r="C238" s="33" t="s">
        <v>114</v>
      </c>
      <c r="D238" s="24" t="s">
        <v>486</v>
      </c>
      <c r="E238" s="39" t="s">
        <v>62</v>
      </c>
      <c r="F238" s="35" t="s">
        <v>38</v>
      </c>
      <c r="G238" s="35" t="s">
        <v>38</v>
      </c>
      <c r="H238" s="35" t="s">
        <v>38</v>
      </c>
      <c r="I238" s="35" t="s">
        <v>38</v>
      </c>
      <c r="J238" s="35" t="s">
        <v>38</v>
      </c>
      <c r="K238" s="35" t="s">
        <v>38</v>
      </c>
      <c r="L238" s="31" t="s">
        <v>39</v>
      </c>
      <c r="M238" s="30"/>
      <c r="N238" s="31"/>
      <c r="O238" s="31">
        <v>15</v>
      </c>
      <c r="P238" s="36">
        <f t="shared" si="27"/>
        <v>15</v>
      </c>
      <c r="Q238" s="31">
        <v>8.22</v>
      </c>
      <c r="R238" s="31">
        <v>5.5</v>
      </c>
      <c r="S238" s="39">
        <v>5</v>
      </c>
      <c r="T238" s="36">
        <f t="shared" si="28"/>
        <v>50.21</v>
      </c>
      <c r="U238" s="31"/>
      <c r="V238" s="38">
        <f t="shared" si="29"/>
        <v>65.21000000000001</v>
      </c>
      <c r="W238" s="30"/>
      <c r="X238" s="31">
        <v>108</v>
      </c>
      <c r="Y238" s="31"/>
      <c r="Z238" s="31"/>
    </row>
    <row r="239" spans="1:26" ht="15">
      <c r="A239" s="32" t="s">
        <v>388</v>
      </c>
      <c r="B239" s="33" t="s">
        <v>503</v>
      </c>
      <c r="C239" s="33" t="s">
        <v>504</v>
      </c>
      <c r="D239" s="24" t="s">
        <v>505</v>
      </c>
      <c r="E239" s="39" t="s">
        <v>62</v>
      </c>
      <c r="F239" s="35" t="s">
        <v>38</v>
      </c>
      <c r="G239" s="35" t="s">
        <v>38</v>
      </c>
      <c r="H239" s="35" t="s">
        <v>38</v>
      </c>
      <c r="I239" s="35" t="s">
        <v>38</v>
      </c>
      <c r="J239" s="35" t="s">
        <v>38</v>
      </c>
      <c r="K239" s="35" t="s">
        <v>38</v>
      </c>
      <c r="L239" s="31" t="s">
        <v>39</v>
      </c>
      <c r="M239" s="30"/>
      <c r="N239" s="31">
        <v>5</v>
      </c>
      <c r="O239" s="31">
        <v>10</v>
      </c>
      <c r="P239" s="36">
        <f t="shared" si="27"/>
        <v>15</v>
      </c>
      <c r="Q239" s="31">
        <v>8.05</v>
      </c>
      <c r="R239" s="31">
        <v>5.5</v>
      </c>
      <c r="S239" s="39">
        <v>5</v>
      </c>
      <c r="T239" s="36">
        <f t="shared" si="28"/>
        <v>49.275000000000006</v>
      </c>
      <c r="U239" s="31"/>
      <c r="V239" s="38">
        <f t="shared" si="29"/>
        <v>64.275</v>
      </c>
      <c r="W239" s="30"/>
      <c r="X239" s="31">
        <v>108</v>
      </c>
      <c r="Y239" s="31"/>
      <c r="Z239" s="31"/>
    </row>
    <row r="240" spans="1:26" ht="15">
      <c r="A240" s="32" t="s">
        <v>389</v>
      </c>
      <c r="B240" s="33" t="s">
        <v>526</v>
      </c>
      <c r="C240" s="33" t="s">
        <v>113</v>
      </c>
      <c r="D240" s="24" t="s">
        <v>527</v>
      </c>
      <c r="E240" s="39" t="s">
        <v>62</v>
      </c>
      <c r="F240" s="35" t="s">
        <v>38</v>
      </c>
      <c r="G240" s="35" t="s">
        <v>38</v>
      </c>
      <c r="H240" s="35" t="s">
        <v>38</v>
      </c>
      <c r="I240" s="35" t="s">
        <v>38</v>
      </c>
      <c r="J240" s="35" t="s">
        <v>38</v>
      </c>
      <c r="K240" s="35" t="s">
        <v>38</v>
      </c>
      <c r="L240" s="31" t="s">
        <v>39</v>
      </c>
      <c r="M240" s="30"/>
      <c r="N240" s="31"/>
      <c r="O240" s="31">
        <v>15</v>
      </c>
      <c r="P240" s="36">
        <f t="shared" si="27"/>
        <v>15</v>
      </c>
      <c r="Q240" s="31">
        <v>7.6</v>
      </c>
      <c r="R240" s="31">
        <v>5.5</v>
      </c>
      <c r="S240" s="39">
        <v>5</v>
      </c>
      <c r="T240" s="36">
        <f t="shared" si="28"/>
        <v>46.8</v>
      </c>
      <c r="U240" s="31"/>
      <c r="V240" s="38">
        <f t="shared" si="29"/>
        <v>61.8</v>
      </c>
      <c r="W240" s="30"/>
      <c r="X240" s="31">
        <v>108</v>
      </c>
      <c r="Y240" s="31"/>
      <c r="Z240" s="31"/>
    </row>
    <row r="241" spans="1:26" ht="15">
      <c r="A241" s="32" t="s">
        <v>390</v>
      </c>
      <c r="B241" s="33" t="s">
        <v>568</v>
      </c>
      <c r="C241" s="33" t="s">
        <v>299</v>
      </c>
      <c r="D241" s="24" t="s">
        <v>569</v>
      </c>
      <c r="E241" s="39" t="s">
        <v>62</v>
      </c>
      <c r="F241" s="35" t="s">
        <v>38</v>
      </c>
      <c r="G241" s="35" t="s">
        <v>38</v>
      </c>
      <c r="H241" s="35" t="s">
        <v>38</v>
      </c>
      <c r="I241" s="35" t="s">
        <v>38</v>
      </c>
      <c r="J241" s="35" t="s">
        <v>38</v>
      </c>
      <c r="K241" s="35" t="s">
        <v>38</v>
      </c>
      <c r="L241" s="31" t="s">
        <v>39</v>
      </c>
      <c r="M241" s="30"/>
      <c r="N241" s="31"/>
      <c r="O241" s="31">
        <v>20</v>
      </c>
      <c r="P241" s="36">
        <f t="shared" si="27"/>
        <v>20</v>
      </c>
      <c r="Q241" s="31">
        <v>6</v>
      </c>
      <c r="R241" s="31">
        <v>5.5</v>
      </c>
      <c r="S241" s="39">
        <v>4</v>
      </c>
      <c r="T241" s="36">
        <f t="shared" si="28"/>
        <v>37</v>
      </c>
      <c r="U241" s="31"/>
      <c r="V241" s="38">
        <f t="shared" si="29"/>
        <v>57</v>
      </c>
      <c r="W241" s="30"/>
      <c r="X241" s="31">
        <v>108</v>
      </c>
      <c r="Y241" s="31"/>
      <c r="Z241" s="31"/>
    </row>
    <row r="242" spans="1:26" ht="15">
      <c r="A242" s="32" t="s">
        <v>391</v>
      </c>
      <c r="B242" s="33" t="s">
        <v>575</v>
      </c>
      <c r="C242" s="33" t="s">
        <v>48</v>
      </c>
      <c r="D242" s="24" t="s">
        <v>576</v>
      </c>
      <c r="E242" s="39" t="s">
        <v>62</v>
      </c>
      <c r="F242" s="35" t="s">
        <v>38</v>
      </c>
      <c r="G242" s="35" t="s">
        <v>38</v>
      </c>
      <c r="H242" s="35" t="s">
        <v>38</v>
      </c>
      <c r="I242" s="35" t="s">
        <v>38</v>
      </c>
      <c r="J242" s="35" t="s">
        <v>38</v>
      </c>
      <c r="K242" s="35" t="s">
        <v>38</v>
      </c>
      <c r="L242" s="31" t="s">
        <v>39</v>
      </c>
      <c r="M242" s="30"/>
      <c r="N242" s="31"/>
      <c r="O242" s="31">
        <v>10</v>
      </c>
      <c r="P242" s="36">
        <f t="shared" si="27"/>
        <v>10</v>
      </c>
      <c r="Q242" s="31">
        <v>7.48</v>
      </c>
      <c r="R242" s="31">
        <v>5.5</v>
      </c>
      <c r="S242" s="39">
        <v>5</v>
      </c>
      <c r="T242" s="36">
        <f t="shared" si="28"/>
        <v>46.14</v>
      </c>
      <c r="U242" s="31"/>
      <c r="V242" s="38">
        <f t="shared" si="29"/>
        <v>56.14</v>
      </c>
      <c r="W242" s="30"/>
      <c r="X242" s="31">
        <v>108</v>
      </c>
      <c r="Y242" s="31"/>
      <c r="Z242" s="31"/>
    </row>
    <row r="243" spans="1:26" ht="15">
      <c r="A243" s="59"/>
      <c r="B243" s="60"/>
      <c r="C243" s="42"/>
      <c r="D243" s="52"/>
      <c r="E243" s="61"/>
      <c r="F243" s="62"/>
      <c r="G243" s="62"/>
      <c r="H243" s="44"/>
      <c r="I243" s="44"/>
      <c r="J243" s="44"/>
      <c r="K243" s="44"/>
      <c r="L243" s="44"/>
      <c r="M243" s="45"/>
      <c r="N243" s="45"/>
      <c r="O243" s="45"/>
      <c r="P243" s="45"/>
      <c r="Q243" s="45"/>
      <c r="R243" s="45"/>
      <c r="S243" s="61"/>
      <c r="T243" s="63"/>
      <c r="U243" s="45"/>
      <c r="V243" s="63"/>
      <c r="W243" s="30"/>
      <c r="X243" s="31">
        <f>SUM(X230:X242)</f>
        <v>1522.8000000000002</v>
      </c>
      <c r="Y243" s="31"/>
      <c r="Z243" s="31"/>
    </row>
    <row r="244" spans="1:26" ht="15">
      <c r="A244" s="64">
        <v>1</v>
      </c>
      <c r="B244" s="65"/>
      <c r="C244" s="66"/>
      <c r="D244" s="67"/>
      <c r="E244" s="68"/>
      <c r="F244" s="69"/>
      <c r="G244" s="69"/>
      <c r="H244" s="70"/>
      <c r="I244" s="70"/>
      <c r="J244" s="70"/>
      <c r="K244" s="70"/>
      <c r="L244" s="70"/>
      <c r="M244" s="71"/>
      <c r="N244" s="71"/>
      <c r="O244" s="71"/>
      <c r="P244" s="71"/>
      <c r="Q244" s="71"/>
      <c r="R244" s="71"/>
      <c r="S244" s="68"/>
      <c r="T244" s="72"/>
      <c r="U244" s="71"/>
      <c r="V244" s="72"/>
      <c r="W244" s="73"/>
      <c r="X244" s="31"/>
      <c r="Y244" s="31"/>
      <c r="Z244" s="31"/>
    </row>
    <row r="245" spans="1:26" ht="15">
      <c r="A245" s="64">
        <v>2</v>
      </c>
      <c r="B245" s="65"/>
      <c r="C245" s="66"/>
      <c r="D245" s="67"/>
      <c r="E245" s="68"/>
      <c r="F245" s="69"/>
      <c r="G245" s="69"/>
      <c r="H245" s="70"/>
      <c r="I245" s="70"/>
      <c r="J245" s="70"/>
      <c r="K245" s="70"/>
      <c r="L245" s="70"/>
      <c r="M245" s="71"/>
      <c r="N245" s="71"/>
      <c r="O245" s="71"/>
      <c r="P245" s="71"/>
      <c r="Q245" s="71"/>
      <c r="R245" s="71"/>
      <c r="S245" s="68"/>
      <c r="T245" s="72"/>
      <c r="U245" s="71"/>
      <c r="V245" s="72"/>
      <c r="W245" s="73"/>
      <c r="X245" s="31"/>
      <c r="Y245" s="31"/>
      <c r="Z245" s="31"/>
    </row>
    <row r="246" spans="1:26" ht="15">
      <c r="A246" s="64">
        <v>3</v>
      </c>
      <c r="B246" s="65"/>
      <c r="C246" s="66"/>
      <c r="D246" s="67"/>
      <c r="E246" s="68"/>
      <c r="F246" s="69"/>
      <c r="G246" s="69"/>
      <c r="H246" s="70"/>
      <c r="I246" s="70"/>
      <c r="J246" s="70"/>
      <c r="K246" s="70"/>
      <c r="L246" s="70"/>
      <c r="M246" s="71"/>
      <c r="N246" s="71"/>
      <c r="O246" s="71"/>
      <c r="P246" s="71"/>
      <c r="Q246" s="71"/>
      <c r="R246" s="71"/>
      <c r="S246" s="68"/>
      <c r="T246" s="72"/>
      <c r="U246" s="71"/>
      <c r="V246" s="72"/>
      <c r="W246" s="73"/>
      <c r="X246" s="31"/>
      <c r="Y246" s="31"/>
      <c r="Z246" s="31"/>
    </row>
    <row r="247" spans="1:26" ht="15">
      <c r="A247" s="64">
        <v>4</v>
      </c>
      <c r="B247" s="65"/>
      <c r="C247" s="66"/>
      <c r="D247" s="67"/>
      <c r="E247" s="68"/>
      <c r="F247" s="69"/>
      <c r="G247" s="69"/>
      <c r="H247" s="70"/>
      <c r="I247" s="70"/>
      <c r="J247" s="70"/>
      <c r="K247" s="70"/>
      <c r="L247" s="70"/>
      <c r="M247" s="71"/>
      <c r="N247" s="71"/>
      <c r="O247" s="71"/>
      <c r="P247" s="71"/>
      <c r="Q247" s="71"/>
      <c r="R247" s="71"/>
      <c r="S247" s="68"/>
      <c r="T247" s="72"/>
      <c r="U247" s="71"/>
      <c r="V247" s="72"/>
      <c r="W247" s="73"/>
      <c r="X247" s="31"/>
      <c r="Y247" s="31"/>
      <c r="Z247" s="31"/>
    </row>
    <row r="248" spans="1:26" ht="15">
      <c r="A248" s="64">
        <v>5</v>
      </c>
      <c r="B248" s="65"/>
      <c r="C248" s="66"/>
      <c r="D248" s="67"/>
      <c r="E248" s="68"/>
      <c r="F248" s="69"/>
      <c r="G248" s="69"/>
      <c r="H248" s="70"/>
      <c r="I248" s="70"/>
      <c r="J248" s="70"/>
      <c r="K248" s="70"/>
      <c r="L248" s="70"/>
      <c r="M248" s="71"/>
      <c r="N248" s="71"/>
      <c r="O248" s="71"/>
      <c r="P248" s="71"/>
      <c r="Q248" s="71"/>
      <c r="R248" s="71"/>
      <c r="S248" s="68"/>
      <c r="T248" s="72"/>
      <c r="U248" s="71"/>
      <c r="V248" s="72"/>
      <c r="W248" s="73"/>
      <c r="X248" s="31"/>
      <c r="Y248" s="31"/>
      <c r="Z248" s="31"/>
    </row>
    <row r="249" spans="1:23" ht="15">
      <c r="A249" s="74" t="s">
        <v>384</v>
      </c>
      <c r="B249" s="66"/>
      <c r="C249" s="66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2"/>
      <c r="U249" s="71"/>
      <c r="V249" s="72"/>
      <c r="W249" s="3"/>
    </row>
    <row r="250" spans="1:23" ht="15">
      <c r="A250" s="74" t="s">
        <v>385</v>
      </c>
      <c r="B250" s="66"/>
      <c r="C250" s="66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2"/>
      <c r="U250" s="71"/>
      <c r="V250" s="72"/>
      <c r="W250" s="3"/>
    </row>
    <row r="251" spans="1:23" ht="15">
      <c r="A251" s="74" t="s">
        <v>386</v>
      </c>
      <c r="B251" s="66"/>
      <c r="C251" s="66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2"/>
      <c r="U251" s="71"/>
      <c r="V251" s="72"/>
      <c r="W251" s="3"/>
    </row>
    <row r="252" spans="1:23" ht="15">
      <c r="A252" s="74" t="s">
        <v>387</v>
      </c>
      <c r="B252" s="66"/>
      <c r="C252" s="66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2"/>
      <c r="U252" s="71"/>
      <c r="V252" s="72"/>
      <c r="W252" s="3"/>
    </row>
    <row r="253" spans="1:23" ht="15">
      <c r="A253" s="74" t="s">
        <v>388</v>
      </c>
      <c r="B253" s="66"/>
      <c r="C253" s="66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2"/>
      <c r="U253" s="71"/>
      <c r="V253" s="72"/>
      <c r="W253" s="3"/>
    </row>
    <row r="254" spans="1:23" ht="15">
      <c r="A254" s="74" t="s">
        <v>389</v>
      </c>
      <c r="B254" s="66"/>
      <c r="C254" s="66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2"/>
      <c r="U254" s="71"/>
      <c r="V254" s="72"/>
      <c r="W254" s="3"/>
    </row>
    <row r="255" spans="1:23" ht="15">
      <c r="A255" s="74" t="s">
        <v>390</v>
      </c>
      <c r="B255" s="66"/>
      <c r="C255" s="66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2"/>
      <c r="U255" s="71"/>
      <c r="V255" s="72"/>
      <c r="W255" s="3"/>
    </row>
    <row r="256" spans="1:23" ht="15">
      <c r="A256" s="74" t="s">
        <v>391</v>
      </c>
      <c r="B256" s="66"/>
      <c r="C256" s="66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2"/>
      <c r="U256" s="71"/>
      <c r="V256" s="72"/>
      <c r="W256" s="3"/>
    </row>
    <row r="257" spans="1:23" ht="15">
      <c r="A257" s="74" t="s">
        <v>392</v>
      </c>
      <c r="B257" s="66"/>
      <c r="C257" s="66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2"/>
      <c r="U257" s="71"/>
      <c r="V257" s="72"/>
      <c r="W257" s="3"/>
    </row>
    <row r="258" spans="1:23" ht="15">
      <c r="A258" s="74" t="s">
        <v>393</v>
      </c>
      <c r="B258" s="66"/>
      <c r="C258" s="66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2"/>
      <c r="U258" s="71"/>
      <c r="V258" s="72"/>
      <c r="W258" s="3"/>
    </row>
    <row r="259" spans="1:23" ht="15">
      <c r="A259" s="74" t="s">
        <v>394</v>
      </c>
      <c r="B259" s="66"/>
      <c r="C259" s="66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2"/>
      <c r="U259" s="71"/>
      <c r="V259" s="72"/>
      <c r="W259" s="3"/>
    </row>
    <row r="260" spans="1:23" ht="15">
      <c r="A260" s="74" t="s">
        <v>395</v>
      </c>
      <c r="B260" s="66"/>
      <c r="C260" s="66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2"/>
      <c r="U260" s="71"/>
      <c r="V260" s="72"/>
      <c r="W260" s="3"/>
    </row>
    <row r="261" spans="1:23" ht="15">
      <c r="A261" s="74" t="s">
        <v>396</v>
      </c>
      <c r="B261" s="66"/>
      <c r="C261" s="66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2"/>
      <c r="U261" s="71"/>
      <c r="V261" s="72"/>
      <c r="W261" s="3"/>
    </row>
    <row r="262" spans="1:23" ht="15">
      <c r="A262" s="74" t="s">
        <v>397</v>
      </c>
      <c r="B262" s="66"/>
      <c r="C262" s="66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2"/>
      <c r="U262" s="71"/>
      <c r="V262" s="72"/>
      <c r="W262" s="3"/>
    </row>
    <row r="263" spans="1:23" ht="15">
      <c r="A263" s="74" t="s">
        <v>398</v>
      </c>
      <c r="B263" s="66"/>
      <c r="C263" s="66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2"/>
      <c r="U263" s="71"/>
      <c r="V263" s="72"/>
      <c r="W263" s="3"/>
    </row>
    <row r="264" spans="1:23" ht="15">
      <c r="A264" s="74" t="s">
        <v>399</v>
      </c>
      <c r="B264" s="66"/>
      <c r="C264" s="66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2"/>
      <c r="U264" s="71"/>
      <c r="V264" s="72"/>
      <c r="W264" s="3"/>
    </row>
    <row r="265" spans="1:23" ht="15">
      <c r="A265" s="74" t="s">
        <v>400</v>
      </c>
      <c r="B265" s="66"/>
      <c r="C265" s="66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2"/>
      <c r="U265" s="71"/>
      <c r="V265" s="72"/>
      <c r="W265" s="3"/>
    </row>
    <row r="266" spans="1:23" ht="15">
      <c r="A266" s="74"/>
      <c r="B266" s="66"/>
      <c r="C266" s="66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2"/>
      <c r="U266" s="71"/>
      <c r="V266" s="72"/>
      <c r="W266" s="3"/>
    </row>
  </sheetData>
  <sheetProtection selectLockedCells="1" selectUnlockedCells="1"/>
  <mergeCells count="25">
    <mergeCell ref="W2:W4"/>
    <mergeCell ref="J2:J4"/>
    <mergeCell ref="Q3:T3"/>
    <mergeCell ref="O3:O4"/>
    <mergeCell ref="K2:L2"/>
    <mergeCell ref="O2:V2"/>
    <mergeCell ref="Y2:Y4"/>
    <mergeCell ref="K3:K4"/>
    <mergeCell ref="L3:L4"/>
    <mergeCell ref="M3:M4"/>
    <mergeCell ref="N3:N4"/>
    <mergeCell ref="I2:I4"/>
    <mergeCell ref="P3:P4"/>
    <mergeCell ref="U3:U4"/>
    <mergeCell ref="V3:V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9"/>
  <sheetViews>
    <sheetView zoomScalePageLayoutView="0" workbookViewId="0" topLeftCell="A1">
      <selection activeCell="B74" sqref="B74"/>
    </sheetView>
  </sheetViews>
  <sheetFormatPr defaultColWidth="11.57421875" defaultRowHeight="15"/>
  <cols>
    <col min="1" max="1" width="3.8515625" style="1" customWidth="1"/>
    <col min="2" max="2" width="17.421875" style="2" customWidth="1"/>
    <col min="3" max="3" width="10.57421875" style="97" customWidth="1"/>
    <col min="4" max="4" width="12.28125" style="98" customWidth="1"/>
    <col min="5" max="5" width="7.57421875" style="99" customWidth="1"/>
    <col min="6" max="6" width="16.57421875" style="99" customWidth="1"/>
    <col min="7" max="7" width="23.7109375" style="98" customWidth="1"/>
    <col min="8" max="8" width="20.140625" style="99" customWidth="1"/>
    <col min="9" max="12" width="3.28125" style="98" customWidth="1"/>
    <col min="13" max="15" width="3.421875" style="3" customWidth="1"/>
    <col min="16" max="16" width="5.7109375" style="3" customWidth="1"/>
    <col min="17" max="17" width="3.7109375" style="3" customWidth="1"/>
    <col min="18" max="18" width="3.140625" style="3" customWidth="1"/>
    <col min="19" max="19" width="5.7109375" style="100" customWidth="1"/>
    <col min="20" max="20" width="3.7109375" style="3" customWidth="1"/>
    <col min="21" max="21" width="5.7109375" style="100" customWidth="1"/>
    <col min="22" max="22" width="3.8515625" style="7" customWidth="1"/>
    <col min="23" max="23" width="5.140625" style="3" customWidth="1"/>
    <col min="24" max="24" width="4.421875" style="3" customWidth="1"/>
    <col min="25" max="25" width="4.7109375" style="3" customWidth="1"/>
    <col min="26" max="254" width="9.140625" style="8" customWidth="1"/>
  </cols>
  <sheetData>
    <row r="1" spans="1:21" ht="15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5" ht="22.5" customHeight="1">
      <c r="A2" s="175" t="s">
        <v>1</v>
      </c>
      <c r="B2" s="176" t="s">
        <v>2</v>
      </c>
      <c r="C2" s="193" t="s">
        <v>3</v>
      </c>
      <c r="D2" s="194" t="s">
        <v>696</v>
      </c>
      <c r="E2" s="195" t="s">
        <v>14</v>
      </c>
      <c r="F2" s="102"/>
      <c r="G2" s="187" t="s">
        <v>15</v>
      </c>
      <c r="H2" s="188" t="s">
        <v>29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26.25" customHeight="1">
      <c r="A3" s="175"/>
      <c r="B3" s="176"/>
      <c r="C3" s="193"/>
      <c r="D3" s="194"/>
      <c r="E3" s="195"/>
      <c r="F3" s="102"/>
      <c r="G3" s="187"/>
      <c r="H3" s="18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5" customFormat="1" ht="111.75" customHeight="1">
      <c r="A4" s="175"/>
      <c r="B4" s="176"/>
      <c r="C4" s="193"/>
      <c r="D4" s="194"/>
      <c r="E4" s="195"/>
      <c r="F4" s="103" t="s">
        <v>697</v>
      </c>
      <c r="G4" s="187"/>
      <c r="H4" s="18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15" customFormat="1" ht="32.25" customHeight="1">
      <c r="A5" s="16">
        <v>1</v>
      </c>
      <c r="B5" s="17">
        <v>2</v>
      </c>
      <c r="C5" s="104">
        <v>3</v>
      </c>
      <c r="D5" s="101" t="s">
        <v>30</v>
      </c>
      <c r="E5" s="10">
        <v>22</v>
      </c>
      <c r="F5" s="10"/>
      <c r="G5" s="10">
        <v>23</v>
      </c>
      <c r="H5" s="105">
        <v>24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7.25" customHeight="1">
      <c r="A6" s="106" t="s">
        <v>389</v>
      </c>
      <c r="B6" s="107" t="s">
        <v>291</v>
      </c>
      <c r="C6" s="108" t="s">
        <v>252</v>
      </c>
      <c r="D6" s="109" t="s">
        <v>292</v>
      </c>
      <c r="E6" s="51">
        <v>86.4</v>
      </c>
      <c r="F6" s="51">
        <f aca="true" t="shared" si="0" ref="F6:F69">E6*6</f>
        <v>518.4000000000001</v>
      </c>
      <c r="G6" s="110" t="s">
        <v>698</v>
      </c>
      <c r="H6" s="51" t="s">
        <v>699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7.25" customHeight="1">
      <c r="A7" s="106" t="s">
        <v>392</v>
      </c>
      <c r="B7" s="107" t="s">
        <v>108</v>
      </c>
      <c r="C7" s="108" t="s">
        <v>109</v>
      </c>
      <c r="D7" s="109" t="s">
        <v>110</v>
      </c>
      <c r="E7" s="51">
        <v>72</v>
      </c>
      <c r="F7" s="51">
        <f t="shared" si="0"/>
        <v>432</v>
      </c>
      <c r="G7" s="110" t="s">
        <v>700</v>
      </c>
      <c r="H7" s="51" t="s">
        <v>701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7.25" customHeight="1">
      <c r="A8" s="106" t="s">
        <v>393</v>
      </c>
      <c r="B8" s="107" t="s">
        <v>306</v>
      </c>
      <c r="C8" s="108" t="s">
        <v>307</v>
      </c>
      <c r="D8" s="109" t="s">
        <v>308</v>
      </c>
      <c r="E8" s="51">
        <v>72</v>
      </c>
      <c r="F8" s="51">
        <f t="shared" si="0"/>
        <v>432</v>
      </c>
      <c r="G8" s="110" t="s">
        <v>702</v>
      </c>
      <c r="H8" s="51" t="s">
        <v>703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7.25" customHeight="1">
      <c r="A9" s="111" t="s">
        <v>651</v>
      </c>
      <c r="B9" s="107" t="s">
        <v>437</v>
      </c>
      <c r="C9" s="108" t="s">
        <v>438</v>
      </c>
      <c r="D9" s="109" t="s">
        <v>439</v>
      </c>
      <c r="E9" s="51">
        <v>86.4</v>
      </c>
      <c r="F9" s="51">
        <f t="shared" si="0"/>
        <v>518.4000000000001</v>
      </c>
      <c r="G9" s="110" t="s">
        <v>704</v>
      </c>
      <c r="H9" s="51" t="s">
        <v>703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7.25" customHeight="1">
      <c r="A10" s="106" t="s">
        <v>657</v>
      </c>
      <c r="B10" s="107" t="s">
        <v>170</v>
      </c>
      <c r="C10" s="108" t="s">
        <v>164</v>
      </c>
      <c r="D10" s="109" t="s">
        <v>165</v>
      </c>
      <c r="E10" s="51">
        <v>72</v>
      </c>
      <c r="F10" s="51">
        <f t="shared" si="0"/>
        <v>432</v>
      </c>
      <c r="G10" s="110" t="s">
        <v>705</v>
      </c>
      <c r="H10" s="51" t="s">
        <v>699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7.25" customHeight="1">
      <c r="A11" s="111" t="s">
        <v>659</v>
      </c>
      <c r="B11" s="107" t="s">
        <v>244</v>
      </c>
      <c r="C11" s="108" t="s">
        <v>54</v>
      </c>
      <c r="D11" s="109" t="s">
        <v>245</v>
      </c>
      <c r="E11" s="51">
        <v>86.4</v>
      </c>
      <c r="F11" s="51">
        <f t="shared" si="0"/>
        <v>518.4000000000001</v>
      </c>
      <c r="G11" s="110" t="s">
        <v>706</v>
      </c>
      <c r="H11" s="51" t="s">
        <v>699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7.25" customHeight="1">
      <c r="A12" s="106" t="s">
        <v>666</v>
      </c>
      <c r="B12" s="107" t="s">
        <v>453</v>
      </c>
      <c r="C12" s="108" t="s">
        <v>454</v>
      </c>
      <c r="D12" s="109" t="s">
        <v>455</v>
      </c>
      <c r="E12" s="51">
        <v>72</v>
      </c>
      <c r="F12" s="51">
        <f t="shared" si="0"/>
        <v>432</v>
      </c>
      <c r="G12" s="110">
        <v>5674215900027780</v>
      </c>
      <c r="H12" s="51" t="s">
        <v>703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7.25" customHeight="1">
      <c r="A13" s="106" t="s">
        <v>667</v>
      </c>
      <c r="B13" s="107" t="s">
        <v>456</v>
      </c>
      <c r="C13" s="108" t="s">
        <v>457</v>
      </c>
      <c r="D13" s="109" t="s">
        <v>458</v>
      </c>
      <c r="E13" s="51">
        <v>72</v>
      </c>
      <c r="F13" s="51">
        <f t="shared" si="0"/>
        <v>432</v>
      </c>
      <c r="G13" s="110" t="s">
        <v>707</v>
      </c>
      <c r="H13" s="51" t="s">
        <v>703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7.25" customHeight="1">
      <c r="A14" s="111" t="s">
        <v>671</v>
      </c>
      <c r="B14" s="107" t="s">
        <v>370</v>
      </c>
      <c r="C14" s="108" t="s">
        <v>371</v>
      </c>
      <c r="D14" s="109" t="s">
        <v>372</v>
      </c>
      <c r="E14" s="51">
        <v>86.4</v>
      </c>
      <c r="F14" s="51">
        <f t="shared" si="0"/>
        <v>518.4000000000001</v>
      </c>
      <c r="G14" s="110" t="s">
        <v>708</v>
      </c>
      <c r="H14" s="51" t="s">
        <v>699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7.25" customHeight="1">
      <c r="A15" s="106" t="s">
        <v>675</v>
      </c>
      <c r="B15" s="107" t="s">
        <v>166</v>
      </c>
      <c r="C15" s="108" t="s">
        <v>167</v>
      </c>
      <c r="D15" s="109" t="s">
        <v>466</v>
      </c>
      <c r="E15" s="51">
        <v>72</v>
      </c>
      <c r="F15" s="51">
        <f t="shared" si="0"/>
        <v>432</v>
      </c>
      <c r="G15" s="110" t="s">
        <v>709</v>
      </c>
      <c r="H15" s="51" t="s">
        <v>699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7.25" customHeight="1">
      <c r="A16" s="111" t="s">
        <v>677</v>
      </c>
      <c r="B16" s="107" t="s">
        <v>246</v>
      </c>
      <c r="C16" s="108" t="s">
        <v>95</v>
      </c>
      <c r="D16" s="109" t="s">
        <v>247</v>
      </c>
      <c r="E16" s="51">
        <v>72</v>
      </c>
      <c r="F16" s="51">
        <f t="shared" si="0"/>
        <v>432</v>
      </c>
      <c r="G16" s="110" t="s">
        <v>710</v>
      </c>
      <c r="H16" s="51" t="s">
        <v>711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7.25" customHeight="1">
      <c r="A17" s="111" t="s">
        <v>683</v>
      </c>
      <c r="B17" s="107" t="s">
        <v>473</v>
      </c>
      <c r="C17" s="108" t="s">
        <v>336</v>
      </c>
      <c r="D17" s="109" t="s">
        <v>474</v>
      </c>
      <c r="E17" s="51">
        <v>72</v>
      </c>
      <c r="F17" s="51">
        <f t="shared" si="0"/>
        <v>432</v>
      </c>
      <c r="G17" s="110">
        <v>45470447000</v>
      </c>
      <c r="H17" s="51" t="s">
        <v>712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7.25" customHeight="1">
      <c r="A18" s="106" t="s">
        <v>684</v>
      </c>
      <c r="B18" s="107" t="s">
        <v>282</v>
      </c>
      <c r="C18" s="108" t="s">
        <v>283</v>
      </c>
      <c r="D18" s="109" t="s">
        <v>284</v>
      </c>
      <c r="E18" s="51">
        <v>72</v>
      </c>
      <c r="F18" s="51">
        <f t="shared" si="0"/>
        <v>432</v>
      </c>
      <c r="G18" s="110" t="s">
        <v>713</v>
      </c>
      <c r="H18" s="51" t="s">
        <v>711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7.25" customHeight="1">
      <c r="A19" s="106" t="s">
        <v>688</v>
      </c>
      <c r="B19" s="107" t="s">
        <v>338</v>
      </c>
      <c r="C19" s="108" t="s">
        <v>339</v>
      </c>
      <c r="D19" s="109" t="s">
        <v>340</v>
      </c>
      <c r="E19" s="51">
        <v>72</v>
      </c>
      <c r="F19" s="51">
        <f t="shared" si="0"/>
        <v>432</v>
      </c>
      <c r="G19" s="110" t="s">
        <v>714</v>
      </c>
      <c r="H19" s="51" t="s">
        <v>699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7.25" customHeight="1">
      <c r="A20" s="106" t="s">
        <v>691</v>
      </c>
      <c r="B20" s="107" t="s">
        <v>43</v>
      </c>
      <c r="C20" s="108" t="s">
        <v>44</v>
      </c>
      <c r="D20" s="109" t="s">
        <v>45</v>
      </c>
      <c r="E20" s="51">
        <v>120</v>
      </c>
      <c r="F20" s="51">
        <f t="shared" si="0"/>
        <v>720</v>
      </c>
      <c r="G20" s="110" t="s">
        <v>715</v>
      </c>
      <c r="H20" s="51" t="s">
        <v>699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7.25" customHeight="1">
      <c r="A21" s="106" t="s">
        <v>716</v>
      </c>
      <c r="B21" s="112" t="s">
        <v>91</v>
      </c>
      <c r="C21" s="108" t="s">
        <v>82</v>
      </c>
      <c r="D21" s="113" t="s">
        <v>92</v>
      </c>
      <c r="E21" s="51">
        <v>72</v>
      </c>
      <c r="F21" s="51">
        <f t="shared" si="0"/>
        <v>432</v>
      </c>
      <c r="G21" s="110" t="s">
        <v>717</v>
      </c>
      <c r="H21" s="51" t="s">
        <v>699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7.25" customHeight="1">
      <c r="A22" s="106" t="s">
        <v>718</v>
      </c>
      <c r="B22" s="107" t="s">
        <v>493</v>
      </c>
      <c r="C22" s="108" t="s">
        <v>109</v>
      </c>
      <c r="D22" s="109" t="s">
        <v>494</v>
      </c>
      <c r="E22" s="51">
        <v>72</v>
      </c>
      <c r="F22" s="51">
        <f t="shared" si="0"/>
        <v>432</v>
      </c>
      <c r="G22" s="110">
        <v>45422708000</v>
      </c>
      <c r="H22" s="51" t="s">
        <v>712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7.25" customHeight="1">
      <c r="A23" s="106" t="s">
        <v>719</v>
      </c>
      <c r="B23" s="107" t="s">
        <v>495</v>
      </c>
      <c r="C23" s="108" t="s">
        <v>363</v>
      </c>
      <c r="D23" s="109" t="s">
        <v>496</v>
      </c>
      <c r="E23" s="51">
        <v>72</v>
      </c>
      <c r="F23" s="51">
        <f t="shared" si="0"/>
        <v>432</v>
      </c>
      <c r="G23" s="110" t="s">
        <v>720</v>
      </c>
      <c r="H23" s="51" t="s">
        <v>699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7.25" customHeight="1">
      <c r="A24" s="111" t="s">
        <v>721</v>
      </c>
      <c r="B24" s="107" t="s">
        <v>141</v>
      </c>
      <c r="C24" s="108" t="s">
        <v>142</v>
      </c>
      <c r="D24" s="109" t="s">
        <v>143</v>
      </c>
      <c r="E24" s="51">
        <v>72</v>
      </c>
      <c r="F24" s="51">
        <f t="shared" si="0"/>
        <v>432</v>
      </c>
      <c r="G24" s="110" t="s">
        <v>722</v>
      </c>
      <c r="H24" s="51" t="s">
        <v>723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7.25" customHeight="1">
      <c r="A25" s="111" t="s">
        <v>724</v>
      </c>
      <c r="B25" s="107" t="s">
        <v>500</v>
      </c>
      <c r="C25" s="108" t="s">
        <v>501</v>
      </c>
      <c r="D25" s="109" t="s">
        <v>502</v>
      </c>
      <c r="E25" s="51">
        <v>72</v>
      </c>
      <c r="F25" s="51">
        <f t="shared" si="0"/>
        <v>432</v>
      </c>
      <c r="G25" s="110" t="s">
        <v>725</v>
      </c>
      <c r="H25" s="51" t="s">
        <v>699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7.25" customHeight="1">
      <c r="A26" s="111" t="s">
        <v>726</v>
      </c>
      <c r="B26" s="107" t="s">
        <v>158</v>
      </c>
      <c r="C26" s="108" t="s">
        <v>159</v>
      </c>
      <c r="D26" s="109" t="s">
        <v>160</v>
      </c>
      <c r="E26" s="51">
        <v>72</v>
      </c>
      <c r="F26" s="51">
        <f t="shared" si="0"/>
        <v>432</v>
      </c>
      <c r="G26" s="110" t="s">
        <v>727</v>
      </c>
      <c r="H26" s="51" t="s">
        <v>703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7.25" customHeight="1">
      <c r="A27" s="111" t="s">
        <v>728</v>
      </c>
      <c r="B27" s="107" t="s">
        <v>506</v>
      </c>
      <c r="C27" s="108" t="s">
        <v>507</v>
      </c>
      <c r="D27" s="109" t="s">
        <v>508</v>
      </c>
      <c r="E27" s="51">
        <v>72</v>
      </c>
      <c r="F27" s="51">
        <f t="shared" si="0"/>
        <v>432</v>
      </c>
      <c r="G27" s="110">
        <v>45469818000</v>
      </c>
      <c r="H27" s="51" t="s">
        <v>712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7.25" customHeight="1">
      <c r="A28" s="111" t="s">
        <v>729</v>
      </c>
      <c r="B28" s="107" t="s">
        <v>375</v>
      </c>
      <c r="C28" s="108" t="s">
        <v>376</v>
      </c>
      <c r="D28" s="109" t="s">
        <v>377</v>
      </c>
      <c r="E28" s="51">
        <v>86.4</v>
      </c>
      <c r="F28" s="51">
        <f t="shared" si="0"/>
        <v>518.4000000000001</v>
      </c>
      <c r="G28" s="110" t="s">
        <v>730</v>
      </c>
      <c r="H28" s="51" t="s">
        <v>699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7.25" customHeight="1">
      <c r="A29" s="111" t="s">
        <v>731</v>
      </c>
      <c r="B29" s="107" t="s">
        <v>81</v>
      </c>
      <c r="C29" s="108" t="s">
        <v>82</v>
      </c>
      <c r="D29" s="109" t="s">
        <v>83</v>
      </c>
      <c r="E29" s="51">
        <v>72</v>
      </c>
      <c r="F29" s="51">
        <f t="shared" si="0"/>
        <v>432</v>
      </c>
      <c r="G29" s="110" t="s">
        <v>732</v>
      </c>
      <c r="H29" s="51" t="s">
        <v>699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7.25" customHeight="1">
      <c r="A30" s="106" t="s">
        <v>733</v>
      </c>
      <c r="B30" s="107" t="s">
        <v>115</v>
      </c>
      <c r="C30" s="108" t="s">
        <v>116</v>
      </c>
      <c r="D30" s="109" t="s">
        <v>117</v>
      </c>
      <c r="E30" s="51">
        <v>72</v>
      </c>
      <c r="F30" s="51">
        <f t="shared" si="0"/>
        <v>432</v>
      </c>
      <c r="G30" s="110" t="s">
        <v>734</v>
      </c>
      <c r="H30" s="51" t="s">
        <v>701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7.25" customHeight="1">
      <c r="A31" s="111" t="s">
        <v>735</v>
      </c>
      <c r="B31" s="107" t="s">
        <v>523</v>
      </c>
      <c r="C31" s="108" t="s">
        <v>524</v>
      </c>
      <c r="D31" s="109" t="s">
        <v>525</v>
      </c>
      <c r="E31" s="51">
        <v>72</v>
      </c>
      <c r="F31" s="51">
        <f t="shared" si="0"/>
        <v>432</v>
      </c>
      <c r="G31" s="110">
        <v>45470174000</v>
      </c>
      <c r="H31" s="51" t="s">
        <v>712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7.25" customHeight="1">
      <c r="A32" s="106" t="s">
        <v>736</v>
      </c>
      <c r="B32" s="107" t="s">
        <v>528</v>
      </c>
      <c r="C32" s="108" t="s">
        <v>54</v>
      </c>
      <c r="D32" s="113">
        <v>3105997158951</v>
      </c>
      <c r="E32" s="51">
        <v>72</v>
      </c>
      <c r="F32" s="51">
        <f t="shared" si="0"/>
        <v>432</v>
      </c>
      <c r="G32" s="110">
        <v>45405136001</v>
      </c>
      <c r="H32" s="51" t="s">
        <v>712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7.25" customHeight="1">
      <c r="A33" s="106" t="s">
        <v>737</v>
      </c>
      <c r="B33" s="107" t="s">
        <v>354</v>
      </c>
      <c r="C33" s="108" t="s">
        <v>355</v>
      </c>
      <c r="D33" s="109" t="s">
        <v>356</v>
      </c>
      <c r="E33" s="51">
        <v>72</v>
      </c>
      <c r="F33" s="51">
        <f t="shared" si="0"/>
        <v>432</v>
      </c>
      <c r="G33" s="110" t="s">
        <v>738</v>
      </c>
      <c r="H33" s="51" t="s">
        <v>699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7.25" customHeight="1">
      <c r="A34" s="106" t="s">
        <v>739</v>
      </c>
      <c r="B34" s="107" t="s">
        <v>309</v>
      </c>
      <c r="C34" s="108" t="s">
        <v>310</v>
      </c>
      <c r="D34" s="109" t="s">
        <v>311</v>
      </c>
      <c r="E34" s="51">
        <v>72</v>
      </c>
      <c r="F34" s="51">
        <f t="shared" si="0"/>
        <v>432</v>
      </c>
      <c r="G34" s="110">
        <v>45469595000</v>
      </c>
      <c r="H34" s="51" t="s">
        <v>712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7.25" customHeight="1">
      <c r="A35" s="106" t="s">
        <v>740</v>
      </c>
      <c r="B35" s="107" t="s">
        <v>219</v>
      </c>
      <c r="C35" s="108" t="s">
        <v>128</v>
      </c>
      <c r="D35" s="109" t="s">
        <v>220</v>
      </c>
      <c r="E35" s="51">
        <v>72</v>
      </c>
      <c r="F35" s="51">
        <f t="shared" si="0"/>
        <v>432</v>
      </c>
      <c r="G35" s="110" t="s">
        <v>741</v>
      </c>
      <c r="H35" s="51" t="s">
        <v>703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7.25" customHeight="1">
      <c r="A36" s="111" t="s">
        <v>742</v>
      </c>
      <c r="B36" s="107" t="s">
        <v>118</v>
      </c>
      <c r="C36" s="108" t="s">
        <v>48</v>
      </c>
      <c r="D36" s="109" t="s">
        <v>119</v>
      </c>
      <c r="E36" s="51">
        <v>72</v>
      </c>
      <c r="F36" s="51">
        <f t="shared" si="0"/>
        <v>432</v>
      </c>
      <c r="G36" s="110" t="s">
        <v>743</v>
      </c>
      <c r="H36" s="51" t="s">
        <v>699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7.25" customHeight="1">
      <c r="A37" s="111" t="s">
        <v>744</v>
      </c>
      <c r="B37" s="107" t="s">
        <v>40</v>
      </c>
      <c r="C37" s="108" t="s">
        <v>41</v>
      </c>
      <c r="D37" s="109" t="s">
        <v>42</v>
      </c>
      <c r="E37" s="51">
        <v>72</v>
      </c>
      <c r="F37" s="51">
        <f t="shared" si="0"/>
        <v>432</v>
      </c>
      <c r="G37" s="110" t="s">
        <v>745</v>
      </c>
      <c r="H37" s="51" t="s">
        <v>699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7.25" customHeight="1">
      <c r="A38" s="106" t="s">
        <v>746</v>
      </c>
      <c r="B38" s="107" t="s">
        <v>542</v>
      </c>
      <c r="C38" s="108" t="s">
        <v>543</v>
      </c>
      <c r="D38" s="109" t="s">
        <v>544</v>
      </c>
      <c r="E38" s="51">
        <v>72</v>
      </c>
      <c r="F38" s="51">
        <f t="shared" si="0"/>
        <v>432</v>
      </c>
      <c r="G38" s="110" t="s">
        <v>747</v>
      </c>
      <c r="H38" s="51" t="s">
        <v>703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7.25" customHeight="1">
      <c r="A39" s="111" t="s">
        <v>748</v>
      </c>
      <c r="B39" s="107" t="s">
        <v>319</v>
      </c>
      <c r="C39" s="108" t="s">
        <v>237</v>
      </c>
      <c r="D39" s="109" t="s">
        <v>320</v>
      </c>
      <c r="E39" s="51">
        <v>86.4</v>
      </c>
      <c r="F39" s="51">
        <f t="shared" si="0"/>
        <v>518.4000000000001</v>
      </c>
      <c r="G39" s="110">
        <v>45469510000</v>
      </c>
      <c r="H39" s="51" t="s">
        <v>712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111" t="s">
        <v>749</v>
      </c>
      <c r="B40" s="107" t="s">
        <v>254</v>
      </c>
      <c r="C40" s="108" t="s">
        <v>255</v>
      </c>
      <c r="D40" s="109" t="s">
        <v>256</v>
      </c>
      <c r="E40" s="51">
        <v>72</v>
      </c>
      <c r="F40" s="51">
        <f t="shared" si="0"/>
        <v>432</v>
      </c>
      <c r="G40" s="110" t="s">
        <v>750</v>
      </c>
      <c r="H40" s="51" t="s">
        <v>701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111" t="s">
        <v>751</v>
      </c>
      <c r="B41" s="107" t="s">
        <v>168</v>
      </c>
      <c r="C41" s="108" t="s">
        <v>60</v>
      </c>
      <c r="D41" s="109" t="s">
        <v>169</v>
      </c>
      <c r="E41" s="51">
        <v>72</v>
      </c>
      <c r="F41" s="51">
        <f t="shared" si="0"/>
        <v>432</v>
      </c>
      <c r="G41" s="110">
        <v>45470032000</v>
      </c>
      <c r="H41" s="51" t="s">
        <v>712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7.25" customHeight="1">
      <c r="A42" s="106" t="s">
        <v>752</v>
      </c>
      <c r="B42" s="107" t="s">
        <v>551</v>
      </c>
      <c r="C42" s="108" t="s">
        <v>235</v>
      </c>
      <c r="D42" s="109" t="s">
        <v>552</v>
      </c>
      <c r="E42" s="51">
        <v>72</v>
      </c>
      <c r="F42" s="51">
        <f t="shared" si="0"/>
        <v>432</v>
      </c>
      <c r="G42" s="110" t="s">
        <v>753</v>
      </c>
      <c r="H42" s="51" t="s">
        <v>699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7.25" customHeight="1">
      <c r="A43" s="106" t="s">
        <v>754</v>
      </c>
      <c r="B43" s="107" t="s">
        <v>293</v>
      </c>
      <c r="C43" s="108" t="s">
        <v>54</v>
      </c>
      <c r="D43" s="109" t="s">
        <v>294</v>
      </c>
      <c r="E43" s="51">
        <v>72</v>
      </c>
      <c r="F43" s="51">
        <f t="shared" si="0"/>
        <v>432</v>
      </c>
      <c r="G43" s="110" t="s">
        <v>755</v>
      </c>
      <c r="H43" s="51" t="s">
        <v>699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7.25" customHeight="1">
      <c r="A44" s="106" t="s">
        <v>756</v>
      </c>
      <c r="B44" s="107" t="s">
        <v>125</v>
      </c>
      <c r="C44" s="108" t="s">
        <v>68</v>
      </c>
      <c r="D44" s="109" t="s">
        <v>126</v>
      </c>
      <c r="E44" s="51">
        <v>72</v>
      </c>
      <c r="F44" s="51">
        <f t="shared" si="0"/>
        <v>432</v>
      </c>
      <c r="G44" s="110">
        <v>5520111727151260</v>
      </c>
      <c r="H44" s="51" t="s">
        <v>699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7.25" customHeight="1">
      <c r="A45" s="111" t="s">
        <v>757</v>
      </c>
      <c r="B45" s="107" t="s">
        <v>251</v>
      </c>
      <c r="C45" s="108" t="s">
        <v>252</v>
      </c>
      <c r="D45" s="109" t="s">
        <v>253</v>
      </c>
      <c r="E45" s="51">
        <v>72</v>
      </c>
      <c r="F45" s="51">
        <f t="shared" si="0"/>
        <v>432</v>
      </c>
      <c r="G45" s="110" t="s">
        <v>758</v>
      </c>
      <c r="H45" s="51" t="s">
        <v>699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7.25" customHeight="1">
      <c r="A46" s="106" t="s">
        <v>759</v>
      </c>
      <c r="B46" s="107" t="s">
        <v>561</v>
      </c>
      <c r="C46" s="108" t="s">
        <v>68</v>
      </c>
      <c r="D46" s="109" t="s">
        <v>562</v>
      </c>
      <c r="E46" s="51">
        <v>72</v>
      </c>
      <c r="F46" s="51">
        <f t="shared" si="0"/>
        <v>432</v>
      </c>
      <c r="G46" s="110">
        <v>5520111633787887</v>
      </c>
      <c r="H46" s="51" t="s">
        <v>699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7.25" customHeight="1">
      <c r="A47" s="111" t="s">
        <v>760</v>
      </c>
      <c r="B47" s="107" t="s">
        <v>206</v>
      </c>
      <c r="C47" s="108" t="s">
        <v>130</v>
      </c>
      <c r="D47" s="109" t="s">
        <v>207</v>
      </c>
      <c r="E47" s="51">
        <v>72</v>
      </c>
      <c r="F47" s="51">
        <f t="shared" si="0"/>
        <v>432</v>
      </c>
      <c r="G47" s="110" t="s">
        <v>761</v>
      </c>
      <c r="H47" s="51" t="s">
        <v>699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7.25" customHeight="1">
      <c r="A48" s="106" t="s">
        <v>762</v>
      </c>
      <c r="B48" s="107" t="s">
        <v>198</v>
      </c>
      <c r="C48" s="108" t="s">
        <v>46</v>
      </c>
      <c r="D48" s="109" t="s">
        <v>199</v>
      </c>
      <c r="E48" s="51">
        <v>72</v>
      </c>
      <c r="F48" s="51">
        <f t="shared" si="0"/>
        <v>432</v>
      </c>
      <c r="G48" s="110" t="s">
        <v>763</v>
      </c>
      <c r="H48" s="51" t="s">
        <v>699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7.25" customHeight="1">
      <c r="A49" s="106" t="s">
        <v>764</v>
      </c>
      <c r="B49" s="107" t="s">
        <v>182</v>
      </c>
      <c r="C49" s="108" t="s">
        <v>183</v>
      </c>
      <c r="D49" s="109" t="s">
        <v>184</v>
      </c>
      <c r="E49" s="51">
        <v>72</v>
      </c>
      <c r="F49" s="51">
        <f t="shared" si="0"/>
        <v>432</v>
      </c>
      <c r="G49" s="110">
        <v>45468923000</v>
      </c>
      <c r="H49" s="51" t="s">
        <v>712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7.25" customHeight="1">
      <c r="A50" s="106" t="s">
        <v>765</v>
      </c>
      <c r="B50" s="107" t="s">
        <v>56</v>
      </c>
      <c r="C50" s="108" t="s">
        <v>57</v>
      </c>
      <c r="D50" s="109" t="s">
        <v>58</v>
      </c>
      <c r="E50" s="51">
        <v>72</v>
      </c>
      <c r="F50" s="51">
        <f t="shared" si="0"/>
        <v>432</v>
      </c>
      <c r="G50" s="110" t="s">
        <v>766</v>
      </c>
      <c r="H50" s="51" t="s">
        <v>699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7.25" customHeight="1">
      <c r="A51" s="106" t="s">
        <v>767</v>
      </c>
      <c r="B51" s="112" t="s">
        <v>577</v>
      </c>
      <c r="C51" s="108" t="s">
        <v>263</v>
      </c>
      <c r="D51" s="113">
        <v>1406996156621</v>
      </c>
      <c r="E51" s="51">
        <v>72</v>
      </c>
      <c r="F51" s="51">
        <f t="shared" si="0"/>
        <v>432</v>
      </c>
      <c r="G51" s="110">
        <v>45477905000</v>
      </c>
      <c r="H51" s="51" t="s">
        <v>712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7.25" customHeight="1">
      <c r="A52" s="106" t="s">
        <v>768</v>
      </c>
      <c r="B52" s="107" t="s">
        <v>224</v>
      </c>
      <c r="C52" s="108" t="s">
        <v>225</v>
      </c>
      <c r="D52" s="109" t="s">
        <v>226</v>
      </c>
      <c r="E52" s="51">
        <v>72</v>
      </c>
      <c r="F52" s="51">
        <f t="shared" si="0"/>
        <v>432</v>
      </c>
      <c r="G52" s="110" t="s">
        <v>769</v>
      </c>
      <c r="H52" s="51" t="s">
        <v>711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7.25" customHeight="1">
      <c r="A53" s="106" t="s">
        <v>770</v>
      </c>
      <c r="B53" s="107" t="s">
        <v>578</v>
      </c>
      <c r="C53" s="108" t="s">
        <v>579</v>
      </c>
      <c r="D53" s="109" t="s">
        <v>580</v>
      </c>
      <c r="E53" s="51">
        <v>72</v>
      </c>
      <c r="F53" s="51">
        <f t="shared" si="0"/>
        <v>432</v>
      </c>
      <c r="G53" s="110" t="s">
        <v>771</v>
      </c>
      <c r="H53" s="51" t="s">
        <v>701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7.25" customHeight="1">
      <c r="A54" s="111" t="s">
        <v>772</v>
      </c>
      <c r="B54" s="107" t="s">
        <v>229</v>
      </c>
      <c r="C54" s="108" t="s">
        <v>230</v>
      </c>
      <c r="D54" s="109" t="s">
        <v>231</v>
      </c>
      <c r="E54" s="51">
        <v>72</v>
      </c>
      <c r="F54" s="51">
        <f t="shared" si="0"/>
        <v>432</v>
      </c>
      <c r="G54" s="110" t="s">
        <v>773</v>
      </c>
      <c r="H54" s="51" t="s">
        <v>699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7.25" customHeight="1">
      <c r="A55" s="106" t="s">
        <v>774</v>
      </c>
      <c r="B55" s="107" t="s">
        <v>775</v>
      </c>
      <c r="C55" s="108" t="s">
        <v>336</v>
      </c>
      <c r="D55" s="109" t="s">
        <v>337</v>
      </c>
      <c r="E55" s="51">
        <v>72</v>
      </c>
      <c r="F55" s="51">
        <f t="shared" si="0"/>
        <v>432</v>
      </c>
      <c r="G55" s="110">
        <v>45493547000</v>
      </c>
      <c r="H55" s="51" t="s">
        <v>712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7.25" customHeight="1">
      <c r="A56" s="111" t="s">
        <v>776</v>
      </c>
      <c r="B56" s="107" t="s">
        <v>581</v>
      </c>
      <c r="C56" s="108" t="s">
        <v>41</v>
      </c>
      <c r="D56" s="109" t="s">
        <v>582</v>
      </c>
      <c r="E56" s="51">
        <v>72</v>
      </c>
      <c r="F56" s="51">
        <f t="shared" si="0"/>
        <v>432</v>
      </c>
      <c r="G56" s="110">
        <v>45467774000</v>
      </c>
      <c r="H56" s="51" t="s">
        <v>712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7.25" customHeight="1">
      <c r="A57" s="111" t="s">
        <v>777</v>
      </c>
      <c r="B57" s="107" t="s">
        <v>364</v>
      </c>
      <c r="C57" s="108" t="s">
        <v>365</v>
      </c>
      <c r="D57" s="109" t="s">
        <v>366</v>
      </c>
      <c r="E57" s="51">
        <v>72</v>
      </c>
      <c r="F57" s="51">
        <f t="shared" si="0"/>
        <v>432</v>
      </c>
      <c r="G57" s="110" t="s">
        <v>778</v>
      </c>
      <c r="H57" s="51" t="s">
        <v>699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7.25" customHeight="1">
      <c r="A58" s="106" t="s">
        <v>779</v>
      </c>
      <c r="B58" s="107" t="s">
        <v>302</v>
      </c>
      <c r="C58" s="108" t="s">
        <v>303</v>
      </c>
      <c r="D58" s="109" t="s">
        <v>304</v>
      </c>
      <c r="E58" s="51">
        <v>72</v>
      </c>
      <c r="F58" s="51">
        <f t="shared" si="0"/>
        <v>432</v>
      </c>
      <c r="G58" s="110" t="s">
        <v>780</v>
      </c>
      <c r="H58" s="51" t="s">
        <v>699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7.25" customHeight="1">
      <c r="A59" s="111" t="s">
        <v>781</v>
      </c>
      <c r="B59" s="107" t="s">
        <v>152</v>
      </c>
      <c r="C59" s="108" t="s">
        <v>153</v>
      </c>
      <c r="D59" s="109" t="s">
        <v>154</v>
      </c>
      <c r="E59" s="51">
        <v>72</v>
      </c>
      <c r="F59" s="51">
        <f t="shared" si="0"/>
        <v>432</v>
      </c>
      <c r="G59" s="110">
        <v>45513249000</v>
      </c>
      <c r="H59" s="51" t="s">
        <v>712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7.25" customHeight="1">
      <c r="A60" s="106" t="s">
        <v>782</v>
      </c>
      <c r="B60" s="107" t="s">
        <v>285</v>
      </c>
      <c r="C60" s="108" t="s">
        <v>286</v>
      </c>
      <c r="D60" s="109" t="s">
        <v>287</v>
      </c>
      <c r="E60" s="51">
        <v>72</v>
      </c>
      <c r="F60" s="51">
        <f t="shared" si="0"/>
        <v>432</v>
      </c>
      <c r="G60" s="110">
        <v>45467311000</v>
      </c>
      <c r="H60" s="51" t="s">
        <v>712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7.25" customHeight="1">
      <c r="A61" s="106" t="s">
        <v>783</v>
      </c>
      <c r="B61" s="107" t="s">
        <v>288</v>
      </c>
      <c r="C61" s="108" t="s">
        <v>289</v>
      </c>
      <c r="D61" s="109" t="s">
        <v>290</v>
      </c>
      <c r="E61" s="51">
        <v>72</v>
      </c>
      <c r="F61" s="51">
        <f t="shared" si="0"/>
        <v>432</v>
      </c>
      <c r="G61" s="110">
        <v>45433200000</v>
      </c>
      <c r="H61" s="51" t="s">
        <v>712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7.25" customHeight="1">
      <c r="A62" s="106" t="s">
        <v>784</v>
      </c>
      <c r="B62" s="107" t="s">
        <v>602</v>
      </c>
      <c r="C62" s="108" t="s">
        <v>533</v>
      </c>
      <c r="D62" s="109" t="s">
        <v>603</v>
      </c>
      <c r="E62" s="51">
        <v>72</v>
      </c>
      <c r="F62" s="51">
        <f t="shared" si="0"/>
        <v>432</v>
      </c>
      <c r="G62" s="110" t="s">
        <v>785</v>
      </c>
      <c r="H62" s="51" t="s">
        <v>699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7.25" customHeight="1">
      <c r="A63" s="111" t="s">
        <v>786</v>
      </c>
      <c r="B63" s="107" t="s">
        <v>341</v>
      </c>
      <c r="C63" s="108" t="s">
        <v>68</v>
      </c>
      <c r="D63" s="109" t="s">
        <v>342</v>
      </c>
      <c r="E63" s="51">
        <v>72</v>
      </c>
      <c r="F63" s="51">
        <f t="shared" si="0"/>
        <v>432</v>
      </c>
      <c r="G63" s="110" t="s">
        <v>787</v>
      </c>
      <c r="H63" s="51" t="s">
        <v>699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7.25" customHeight="1">
      <c r="A64" s="106" t="s">
        <v>788</v>
      </c>
      <c r="B64" s="107" t="s">
        <v>248</v>
      </c>
      <c r="C64" s="108" t="s">
        <v>151</v>
      </c>
      <c r="D64" s="109" t="s">
        <v>249</v>
      </c>
      <c r="E64" s="51">
        <v>72</v>
      </c>
      <c r="F64" s="51">
        <f t="shared" si="0"/>
        <v>432</v>
      </c>
      <c r="G64" s="110">
        <v>45513177000</v>
      </c>
      <c r="H64" s="51" t="s">
        <v>712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7.25" customHeight="1">
      <c r="A65" s="106" t="s">
        <v>789</v>
      </c>
      <c r="B65" s="107" t="s">
        <v>610</v>
      </c>
      <c r="C65" s="108" t="s">
        <v>146</v>
      </c>
      <c r="D65" s="109" t="s">
        <v>611</v>
      </c>
      <c r="E65" s="51">
        <v>72</v>
      </c>
      <c r="F65" s="51">
        <f t="shared" si="0"/>
        <v>432</v>
      </c>
      <c r="G65" s="110">
        <v>45469703000</v>
      </c>
      <c r="H65" s="51" t="s">
        <v>712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7.25" customHeight="1">
      <c r="A66" s="106" t="s">
        <v>790</v>
      </c>
      <c r="B66" s="107" t="s">
        <v>120</v>
      </c>
      <c r="C66" s="108" t="s">
        <v>121</v>
      </c>
      <c r="D66" s="109" t="s">
        <v>122</v>
      </c>
      <c r="E66" s="51">
        <v>72</v>
      </c>
      <c r="F66" s="51">
        <f t="shared" si="0"/>
        <v>432</v>
      </c>
      <c r="G66" s="110">
        <v>5520111589736889</v>
      </c>
      <c r="H66" s="51" t="s">
        <v>699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7.25" customHeight="1">
      <c r="A67" s="106" t="s">
        <v>791</v>
      </c>
      <c r="B67" s="107" t="s">
        <v>93</v>
      </c>
      <c r="C67" s="108" t="s">
        <v>68</v>
      </c>
      <c r="D67" s="109" t="s">
        <v>94</v>
      </c>
      <c r="E67" s="51">
        <v>72</v>
      </c>
      <c r="F67" s="51">
        <f t="shared" si="0"/>
        <v>432</v>
      </c>
      <c r="G67" s="110" t="s">
        <v>792</v>
      </c>
      <c r="H67" s="51" t="s">
        <v>699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7.25" customHeight="1">
      <c r="A68" s="111" t="s">
        <v>793</v>
      </c>
      <c r="B68" s="107" t="s">
        <v>618</v>
      </c>
      <c r="C68" s="108" t="s">
        <v>418</v>
      </c>
      <c r="D68" s="109" t="s">
        <v>619</v>
      </c>
      <c r="E68" s="51">
        <v>72</v>
      </c>
      <c r="F68" s="51">
        <f t="shared" si="0"/>
        <v>432</v>
      </c>
      <c r="G68" s="110" t="s">
        <v>794</v>
      </c>
      <c r="H68" s="51" t="s">
        <v>699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7.25" customHeight="1">
      <c r="A69" s="106" t="s">
        <v>795</v>
      </c>
      <c r="B69" s="107" t="s">
        <v>131</v>
      </c>
      <c r="C69" s="108" t="s">
        <v>41</v>
      </c>
      <c r="D69" s="109" t="s">
        <v>132</v>
      </c>
      <c r="E69" s="51">
        <v>72</v>
      </c>
      <c r="F69" s="51">
        <f t="shared" si="0"/>
        <v>432</v>
      </c>
      <c r="G69" s="110" t="s">
        <v>796</v>
      </c>
      <c r="H69" s="51" t="s">
        <v>699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7.25" customHeight="1">
      <c r="A70" s="111" t="s">
        <v>797</v>
      </c>
      <c r="B70" s="107" t="s">
        <v>105</v>
      </c>
      <c r="C70" s="108" t="s">
        <v>106</v>
      </c>
      <c r="D70" s="109" t="s">
        <v>107</v>
      </c>
      <c r="E70" s="51">
        <v>72</v>
      </c>
      <c r="F70" s="51">
        <f aca="true" t="shared" si="1" ref="F70:F133">E70*6</f>
        <v>432</v>
      </c>
      <c r="G70" s="110" t="s">
        <v>798</v>
      </c>
      <c r="H70" s="51" t="s">
        <v>711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7.25" customHeight="1">
      <c r="A71" s="106" t="s">
        <v>799</v>
      </c>
      <c r="B71" s="107" t="s">
        <v>163</v>
      </c>
      <c r="C71" s="108" t="s">
        <v>164</v>
      </c>
      <c r="D71" s="109" t="s">
        <v>165</v>
      </c>
      <c r="E71" s="51">
        <v>72</v>
      </c>
      <c r="F71" s="51">
        <f t="shared" si="1"/>
        <v>432</v>
      </c>
      <c r="G71" s="110" t="s">
        <v>800</v>
      </c>
      <c r="H71" s="51" t="s">
        <v>699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7.25" customHeight="1">
      <c r="A72" s="106" t="s">
        <v>801</v>
      </c>
      <c r="B72" s="107" t="s">
        <v>316</v>
      </c>
      <c r="C72" s="108" t="s">
        <v>317</v>
      </c>
      <c r="D72" s="109" t="s">
        <v>318</v>
      </c>
      <c r="E72" s="51">
        <v>72</v>
      </c>
      <c r="F72" s="51">
        <f t="shared" si="1"/>
        <v>432</v>
      </c>
      <c r="G72" s="110">
        <v>45470345000</v>
      </c>
      <c r="H72" s="51" t="s">
        <v>712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7.25" customHeight="1">
      <c r="A73" s="106" t="s">
        <v>802</v>
      </c>
      <c r="B73" s="107" t="s">
        <v>312</v>
      </c>
      <c r="C73" s="108" t="s">
        <v>82</v>
      </c>
      <c r="D73" s="109" t="s">
        <v>313</v>
      </c>
      <c r="E73" s="51">
        <v>72</v>
      </c>
      <c r="F73" s="51">
        <f t="shared" si="1"/>
        <v>432</v>
      </c>
      <c r="G73" s="110" t="s">
        <v>803</v>
      </c>
      <c r="H73" s="51" t="s">
        <v>699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7.25" customHeight="1">
      <c r="A74" s="111" t="s">
        <v>804</v>
      </c>
      <c r="B74" s="107" t="s">
        <v>626</v>
      </c>
      <c r="C74" s="108" t="s">
        <v>82</v>
      </c>
      <c r="D74" s="109" t="s">
        <v>185</v>
      </c>
      <c r="E74" s="51">
        <v>72</v>
      </c>
      <c r="F74" s="51">
        <f t="shared" si="1"/>
        <v>432</v>
      </c>
      <c r="G74" s="110" t="s">
        <v>805</v>
      </c>
      <c r="H74" s="51" t="s">
        <v>711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7.25" customHeight="1">
      <c r="A75" s="106" t="s">
        <v>806</v>
      </c>
      <c r="B75" s="107" t="s">
        <v>329</v>
      </c>
      <c r="C75" s="108" t="s">
        <v>68</v>
      </c>
      <c r="D75" s="109" t="s">
        <v>330</v>
      </c>
      <c r="E75" s="51">
        <v>72</v>
      </c>
      <c r="F75" s="51">
        <f t="shared" si="1"/>
        <v>432</v>
      </c>
      <c r="G75" s="110" t="s">
        <v>807</v>
      </c>
      <c r="H75" s="51" t="s">
        <v>701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7.25" customHeight="1">
      <c r="A76" s="106" t="s">
        <v>808</v>
      </c>
      <c r="B76" s="107" t="s">
        <v>111</v>
      </c>
      <c r="C76" s="108" t="s">
        <v>95</v>
      </c>
      <c r="D76" s="109" t="s">
        <v>112</v>
      </c>
      <c r="E76" s="51">
        <v>72</v>
      </c>
      <c r="F76" s="51">
        <f t="shared" si="1"/>
        <v>432</v>
      </c>
      <c r="G76" s="110" t="s">
        <v>809</v>
      </c>
      <c r="H76" s="51" t="s">
        <v>699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7.25" customHeight="1">
      <c r="A77" s="106" t="s">
        <v>810</v>
      </c>
      <c r="B77" s="107" t="s">
        <v>637</v>
      </c>
      <c r="C77" s="108" t="s">
        <v>296</v>
      </c>
      <c r="D77" s="109" t="s">
        <v>638</v>
      </c>
      <c r="E77" s="51">
        <v>72</v>
      </c>
      <c r="F77" s="51">
        <f t="shared" si="1"/>
        <v>432</v>
      </c>
      <c r="G77" s="110" t="s">
        <v>811</v>
      </c>
      <c r="H77" s="51" t="s">
        <v>699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7.25" customHeight="1">
      <c r="A78" s="111" t="s">
        <v>812</v>
      </c>
      <c r="B78" s="107" t="s">
        <v>208</v>
      </c>
      <c r="C78" s="108" t="s">
        <v>209</v>
      </c>
      <c r="D78" s="109" t="s">
        <v>210</v>
      </c>
      <c r="E78" s="51">
        <v>72</v>
      </c>
      <c r="F78" s="51">
        <f t="shared" si="1"/>
        <v>432</v>
      </c>
      <c r="G78" s="110" t="s">
        <v>813</v>
      </c>
      <c r="H78" s="51" t="s">
        <v>699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7.25" customHeight="1">
      <c r="A79" s="106" t="s">
        <v>814</v>
      </c>
      <c r="B79" s="107" t="s">
        <v>258</v>
      </c>
      <c r="C79" s="108" t="s">
        <v>46</v>
      </c>
      <c r="D79" s="109" t="s">
        <v>259</v>
      </c>
      <c r="E79" s="51">
        <v>72</v>
      </c>
      <c r="F79" s="51">
        <f t="shared" si="1"/>
        <v>432</v>
      </c>
      <c r="G79" s="110" t="s">
        <v>815</v>
      </c>
      <c r="H79" s="51" t="s">
        <v>701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7.25" customHeight="1">
      <c r="A80" s="106" t="s">
        <v>816</v>
      </c>
      <c r="B80" s="112" t="s">
        <v>281</v>
      </c>
      <c r="C80" s="108" t="s">
        <v>180</v>
      </c>
      <c r="D80" s="113">
        <v>3012996158992</v>
      </c>
      <c r="E80" s="51">
        <v>72</v>
      </c>
      <c r="F80" s="51">
        <f t="shared" si="1"/>
        <v>432</v>
      </c>
      <c r="G80" s="110">
        <v>17525123</v>
      </c>
      <c r="H80" s="51" t="s">
        <v>699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7.25" customHeight="1">
      <c r="A81" s="106" t="s">
        <v>817</v>
      </c>
      <c r="B81" s="112" t="s">
        <v>314</v>
      </c>
      <c r="C81" s="108" t="s">
        <v>315</v>
      </c>
      <c r="D81" s="113"/>
      <c r="E81" s="51">
        <v>72</v>
      </c>
      <c r="F81" s="51">
        <f t="shared" si="1"/>
        <v>432</v>
      </c>
      <c r="G81" s="110" t="s">
        <v>818</v>
      </c>
      <c r="H81" s="51" t="s">
        <v>699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7.25" customHeight="1">
      <c r="A82" s="106" t="s">
        <v>384</v>
      </c>
      <c r="B82" s="107" t="s">
        <v>321</v>
      </c>
      <c r="C82" s="108" t="s">
        <v>64</v>
      </c>
      <c r="D82" s="109" t="s">
        <v>322</v>
      </c>
      <c r="E82" s="51">
        <v>90</v>
      </c>
      <c r="F82" s="51">
        <f t="shared" si="1"/>
        <v>540</v>
      </c>
      <c r="G82" s="110" t="s">
        <v>819</v>
      </c>
      <c r="H82" s="51" t="s">
        <v>703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7.25" customHeight="1">
      <c r="A83" s="111" t="s">
        <v>391</v>
      </c>
      <c r="B83" s="107" t="s">
        <v>274</v>
      </c>
      <c r="C83" s="108" t="s">
        <v>46</v>
      </c>
      <c r="D83" s="109" t="s">
        <v>275</v>
      </c>
      <c r="E83" s="51">
        <v>108</v>
      </c>
      <c r="F83" s="51">
        <f t="shared" si="1"/>
        <v>648</v>
      </c>
      <c r="G83" s="110" t="s">
        <v>820</v>
      </c>
      <c r="H83" s="51" t="s">
        <v>699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7.25" customHeight="1">
      <c r="A84" s="111" t="s">
        <v>394</v>
      </c>
      <c r="B84" s="107" t="s">
        <v>271</v>
      </c>
      <c r="C84" s="108" t="s">
        <v>272</v>
      </c>
      <c r="D84" s="109" t="s">
        <v>273</v>
      </c>
      <c r="E84" s="51">
        <v>90</v>
      </c>
      <c r="F84" s="51">
        <f t="shared" si="1"/>
        <v>540</v>
      </c>
      <c r="G84" s="110" t="s">
        <v>821</v>
      </c>
      <c r="H84" s="51" t="s">
        <v>699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7.25" customHeight="1">
      <c r="A85" s="106" t="s">
        <v>396</v>
      </c>
      <c r="B85" s="107" t="s">
        <v>422</v>
      </c>
      <c r="C85" s="108" t="s">
        <v>423</v>
      </c>
      <c r="D85" s="109"/>
      <c r="E85" s="51">
        <v>90</v>
      </c>
      <c r="F85" s="51">
        <f t="shared" si="1"/>
        <v>540</v>
      </c>
      <c r="G85" s="110">
        <v>45425914000</v>
      </c>
      <c r="H85" s="51" t="s">
        <v>712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7.25" customHeight="1">
      <c r="A86" s="106" t="s">
        <v>398</v>
      </c>
      <c r="B86" s="107" t="s">
        <v>139</v>
      </c>
      <c r="C86" s="108" t="s">
        <v>54</v>
      </c>
      <c r="D86" s="109" t="s">
        <v>140</v>
      </c>
      <c r="E86" s="51">
        <v>90</v>
      </c>
      <c r="F86" s="51">
        <f t="shared" si="1"/>
        <v>540</v>
      </c>
      <c r="G86" s="110" t="s">
        <v>822</v>
      </c>
      <c r="H86" s="51" t="s">
        <v>823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7.25" customHeight="1">
      <c r="A87" s="106" t="s">
        <v>399</v>
      </c>
      <c r="B87" s="107" t="s">
        <v>77</v>
      </c>
      <c r="C87" s="108" t="s">
        <v>76</v>
      </c>
      <c r="D87" s="109" t="s">
        <v>78</v>
      </c>
      <c r="E87" s="51">
        <v>108</v>
      </c>
      <c r="F87" s="51">
        <f t="shared" si="1"/>
        <v>648</v>
      </c>
      <c r="G87" s="110" t="s">
        <v>824</v>
      </c>
      <c r="H87" s="51" t="s">
        <v>699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7.25" customHeight="1">
      <c r="A88" s="111" t="s">
        <v>400</v>
      </c>
      <c r="B88" s="107" t="s">
        <v>426</v>
      </c>
      <c r="C88" s="108" t="s">
        <v>72</v>
      </c>
      <c r="D88" s="109" t="s">
        <v>73</v>
      </c>
      <c r="E88" s="51">
        <v>90</v>
      </c>
      <c r="F88" s="51">
        <f t="shared" si="1"/>
        <v>540</v>
      </c>
      <c r="G88" s="110">
        <v>45422899000</v>
      </c>
      <c r="H88" s="51" t="s">
        <v>712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7.25" customHeight="1">
      <c r="A89" s="106" t="s">
        <v>649</v>
      </c>
      <c r="B89" s="107" t="s">
        <v>435</v>
      </c>
      <c r="C89" s="108" t="s">
        <v>71</v>
      </c>
      <c r="D89" s="109" t="s">
        <v>436</v>
      </c>
      <c r="E89" s="51">
        <v>108</v>
      </c>
      <c r="F89" s="51">
        <f t="shared" si="1"/>
        <v>648</v>
      </c>
      <c r="G89" s="110" t="s">
        <v>825</v>
      </c>
      <c r="H89" s="51" t="s">
        <v>699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7.25" customHeight="1">
      <c r="A90" s="111" t="s">
        <v>656</v>
      </c>
      <c r="B90" s="107" t="s">
        <v>345</v>
      </c>
      <c r="C90" s="108" t="s">
        <v>130</v>
      </c>
      <c r="D90" s="109" t="s">
        <v>346</v>
      </c>
      <c r="E90" s="51">
        <v>90</v>
      </c>
      <c r="F90" s="51">
        <f t="shared" si="1"/>
        <v>540</v>
      </c>
      <c r="G90" s="110" t="s">
        <v>826</v>
      </c>
      <c r="H90" s="51" t="s">
        <v>711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7.25" customHeight="1">
      <c r="A91" s="106" t="s">
        <v>661</v>
      </c>
      <c r="B91" s="107" t="s">
        <v>221</v>
      </c>
      <c r="C91" s="108" t="s">
        <v>82</v>
      </c>
      <c r="D91" s="109" t="s">
        <v>222</v>
      </c>
      <c r="E91" s="51">
        <v>90</v>
      </c>
      <c r="F91" s="51">
        <f t="shared" si="1"/>
        <v>540</v>
      </c>
      <c r="G91" s="110" t="s">
        <v>827</v>
      </c>
      <c r="H91" s="51" t="s">
        <v>699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7.25" customHeight="1">
      <c r="A92" s="106" t="s">
        <v>663</v>
      </c>
      <c r="B92" s="107" t="s">
        <v>451</v>
      </c>
      <c r="C92" s="108" t="s">
        <v>209</v>
      </c>
      <c r="D92" s="109" t="s">
        <v>452</v>
      </c>
      <c r="E92" s="51">
        <v>90</v>
      </c>
      <c r="F92" s="51">
        <f t="shared" si="1"/>
        <v>540</v>
      </c>
      <c r="G92" s="110" t="s">
        <v>828</v>
      </c>
      <c r="H92" s="51" t="s">
        <v>711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7.25" customHeight="1">
      <c r="A93" s="111" t="s">
        <v>665</v>
      </c>
      <c r="B93" s="107" t="s">
        <v>186</v>
      </c>
      <c r="C93" s="108" t="s">
        <v>109</v>
      </c>
      <c r="D93" s="109" t="s">
        <v>187</v>
      </c>
      <c r="E93" s="51">
        <v>90</v>
      </c>
      <c r="F93" s="51">
        <f t="shared" si="1"/>
        <v>540</v>
      </c>
      <c r="G93" s="110" t="s">
        <v>829</v>
      </c>
      <c r="H93" s="51" t="s">
        <v>711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7.25" customHeight="1">
      <c r="A94" s="111" t="s">
        <v>668</v>
      </c>
      <c r="B94" s="107" t="s">
        <v>459</v>
      </c>
      <c r="C94" s="108" t="s">
        <v>174</v>
      </c>
      <c r="D94" s="109" t="s">
        <v>460</v>
      </c>
      <c r="E94" s="51">
        <v>90</v>
      </c>
      <c r="F94" s="51">
        <f t="shared" si="1"/>
        <v>540</v>
      </c>
      <c r="G94" s="110" t="s">
        <v>830</v>
      </c>
      <c r="H94" s="51" t="s">
        <v>699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7.25" customHeight="1">
      <c r="A95" s="106" t="s">
        <v>672</v>
      </c>
      <c r="B95" s="107" t="s">
        <v>84</v>
      </c>
      <c r="C95" s="108" t="s">
        <v>85</v>
      </c>
      <c r="D95" s="109" t="s">
        <v>86</v>
      </c>
      <c r="E95" s="51">
        <v>90</v>
      </c>
      <c r="F95" s="51">
        <f t="shared" si="1"/>
        <v>540</v>
      </c>
      <c r="G95" s="110" t="s">
        <v>831</v>
      </c>
      <c r="H95" s="51" t="s">
        <v>711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7.25" customHeight="1">
      <c r="A96" s="106" t="s">
        <v>682</v>
      </c>
      <c r="B96" s="107" t="s">
        <v>472</v>
      </c>
      <c r="C96" s="108" t="s">
        <v>64</v>
      </c>
      <c r="D96" s="109" t="s">
        <v>70</v>
      </c>
      <c r="E96" s="51">
        <v>90</v>
      </c>
      <c r="F96" s="51">
        <f t="shared" si="1"/>
        <v>540</v>
      </c>
      <c r="G96" s="110">
        <v>45461743000</v>
      </c>
      <c r="H96" s="51" t="s">
        <v>712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7.25" customHeight="1">
      <c r="A97" s="106" t="s">
        <v>687</v>
      </c>
      <c r="B97" s="107" t="s">
        <v>133</v>
      </c>
      <c r="C97" s="108" t="s">
        <v>134</v>
      </c>
      <c r="D97" s="109" t="s">
        <v>135</v>
      </c>
      <c r="E97" s="51">
        <v>90</v>
      </c>
      <c r="F97" s="51">
        <f t="shared" si="1"/>
        <v>540</v>
      </c>
      <c r="G97" s="110" t="s">
        <v>832</v>
      </c>
      <c r="H97" s="51" t="s">
        <v>699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7.25" customHeight="1">
      <c r="A98" s="111" t="s">
        <v>692</v>
      </c>
      <c r="B98" s="107" t="s">
        <v>203</v>
      </c>
      <c r="C98" s="108" t="s">
        <v>204</v>
      </c>
      <c r="D98" s="109" t="s">
        <v>205</v>
      </c>
      <c r="E98" s="51">
        <v>90</v>
      </c>
      <c r="F98" s="51">
        <f t="shared" si="1"/>
        <v>540</v>
      </c>
      <c r="G98" s="110" t="s">
        <v>833</v>
      </c>
      <c r="H98" s="51" t="s">
        <v>701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7.25" customHeight="1">
      <c r="A99" s="106" t="s">
        <v>834</v>
      </c>
      <c r="B99" s="107" t="s">
        <v>137</v>
      </c>
      <c r="C99" s="108" t="s">
        <v>71</v>
      </c>
      <c r="D99" s="109" t="s">
        <v>138</v>
      </c>
      <c r="E99" s="51">
        <v>90</v>
      </c>
      <c r="F99" s="51">
        <f t="shared" si="1"/>
        <v>540</v>
      </c>
      <c r="G99" s="110" t="s">
        <v>835</v>
      </c>
      <c r="H99" s="51" t="s">
        <v>703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7.25" customHeight="1">
      <c r="A100" s="106" t="s">
        <v>836</v>
      </c>
      <c r="B100" s="107" t="s">
        <v>89</v>
      </c>
      <c r="C100" s="108" t="s">
        <v>68</v>
      </c>
      <c r="D100" s="109" t="s">
        <v>90</v>
      </c>
      <c r="E100" s="51">
        <v>90</v>
      </c>
      <c r="F100" s="51">
        <f t="shared" si="1"/>
        <v>540</v>
      </c>
      <c r="G100" s="110" t="s">
        <v>837</v>
      </c>
      <c r="H100" s="51" t="s">
        <v>699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7.25" customHeight="1">
      <c r="A101" s="106" t="s">
        <v>838</v>
      </c>
      <c r="B101" s="107" t="s">
        <v>497</v>
      </c>
      <c r="C101" s="108" t="s">
        <v>498</v>
      </c>
      <c r="D101" s="109" t="s">
        <v>499</v>
      </c>
      <c r="E101" s="51">
        <v>90</v>
      </c>
      <c r="F101" s="51">
        <f t="shared" si="1"/>
        <v>540</v>
      </c>
      <c r="G101" s="110" t="s">
        <v>839</v>
      </c>
      <c r="H101" s="51" t="s">
        <v>701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7.25" customHeight="1">
      <c r="A102" s="106" t="s">
        <v>840</v>
      </c>
      <c r="B102" s="107" t="s">
        <v>200</v>
      </c>
      <c r="C102" s="108" t="s">
        <v>201</v>
      </c>
      <c r="D102" s="109" t="s">
        <v>202</v>
      </c>
      <c r="E102" s="51">
        <v>90</v>
      </c>
      <c r="F102" s="51">
        <f t="shared" si="1"/>
        <v>540</v>
      </c>
      <c r="G102" s="110">
        <v>45435688000</v>
      </c>
      <c r="H102" s="51" t="s">
        <v>712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7.25" customHeight="1">
      <c r="A103" s="106" t="s">
        <v>841</v>
      </c>
      <c r="B103" s="107" t="s">
        <v>53</v>
      </c>
      <c r="C103" s="108" t="s">
        <v>54</v>
      </c>
      <c r="D103" s="109" t="s">
        <v>55</v>
      </c>
      <c r="E103" s="51">
        <v>108</v>
      </c>
      <c r="F103" s="51">
        <f t="shared" si="1"/>
        <v>648</v>
      </c>
      <c r="G103" s="110">
        <v>45422133000</v>
      </c>
      <c r="H103" s="51" t="s">
        <v>712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7.25" customHeight="1">
      <c r="A104" s="106" t="s">
        <v>842</v>
      </c>
      <c r="B104" s="107" t="s">
        <v>323</v>
      </c>
      <c r="C104" s="108" t="s">
        <v>66</v>
      </c>
      <c r="D104" s="109" t="s">
        <v>324</v>
      </c>
      <c r="E104" s="51">
        <v>90</v>
      </c>
      <c r="F104" s="51">
        <f t="shared" si="1"/>
        <v>540</v>
      </c>
      <c r="G104" s="110" t="s">
        <v>843</v>
      </c>
      <c r="H104" s="51" t="s">
        <v>699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7.25" customHeight="1">
      <c r="A105" s="106" t="s">
        <v>844</v>
      </c>
      <c r="B105" s="107" t="s">
        <v>511</v>
      </c>
      <c r="C105" s="108" t="s">
        <v>339</v>
      </c>
      <c r="D105" s="109" t="s">
        <v>512</v>
      </c>
      <c r="E105" s="51">
        <v>90</v>
      </c>
      <c r="F105" s="51">
        <f t="shared" si="1"/>
        <v>540</v>
      </c>
      <c r="G105" s="110">
        <v>45432111000</v>
      </c>
      <c r="H105" s="51" t="s">
        <v>712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7.25" customHeight="1">
      <c r="A106" s="106" t="s">
        <v>845</v>
      </c>
      <c r="B106" s="107" t="s">
        <v>521</v>
      </c>
      <c r="C106" s="108" t="s">
        <v>41</v>
      </c>
      <c r="D106" s="109" t="s">
        <v>522</v>
      </c>
      <c r="E106" s="51">
        <v>90</v>
      </c>
      <c r="F106" s="51">
        <f t="shared" si="1"/>
        <v>540</v>
      </c>
      <c r="G106" s="110" t="s">
        <v>846</v>
      </c>
      <c r="H106" s="51" t="s">
        <v>711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7.25" customHeight="1">
      <c r="A107" s="111" t="s">
        <v>847</v>
      </c>
      <c r="B107" s="107" t="s">
        <v>268</v>
      </c>
      <c r="C107" s="108" t="s">
        <v>269</v>
      </c>
      <c r="D107" s="109" t="s">
        <v>270</v>
      </c>
      <c r="E107" s="51">
        <v>90</v>
      </c>
      <c r="F107" s="51">
        <f t="shared" si="1"/>
        <v>540</v>
      </c>
      <c r="G107" s="110" t="s">
        <v>848</v>
      </c>
      <c r="H107" s="51" t="s">
        <v>703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7.25" customHeight="1">
      <c r="A108" s="111" t="s">
        <v>849</v>
      </c>
      <c r="B108" s="107" t="s">
        <v>189</v>
      </c>
      <c r="C108" s="108" t="s">
        <v>146</v>
      </c>
      <c r="D108" s="109" t="s">
        <v>190</v>
      </c>
      <c r="E108" s="51">
        <v>90</v>
      </c>
      <c r="F108" s="51">
        <f t="shared" si="1"/>
        <v>540</v>
      </c>
      <c r="G108" s="110" t="s">
        <v>850</v>
      </c>
      <c r="H108" s="51" t="s">
        <v>711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7.25" customHeight="1">
      <c r="A109" s="111" t="s">
        <v>851</v>
      </c>
      <c r="B109" s="107" t="s">
        <v>227</v>
      </c>
      <c r="C109" s="108" t="s">
        <v>57</v>
      </c>
      <c r="D109" s="113" t="s">
        <v>228</v>
      </c>
      <c r="E109" s="51">
        <v>90</v>
      </c>
      <c r="F109" s="51">
        <f t="shared" si="1"/>
        <v>540</v>
      </c>
      <c r="G109" s="110" t="s">
        <v>852</v>
      </c>
      <c r="H109" s="51" t="s">
        <v>699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7.25" customHeight="1">
      <c r="A110" s="106" t="s">
        <v>853</v>
      </c>
      <c r="B110" s="107" t="s">
        <v>529</v>
      </c>
      <c r="C110" s="108" t="s">
        <v>530</v>
      </c>
      <c r="D110" s="109" t="s">
        <v>531</v>
      </c>
      <c r="E110" s="51">
        <v>90</v>
      </c>
      <c r="F110" s="51">
        <f t="shared" si="1"/>
        <v>540</v>
      </c>
      <c r="G110" s="110" t="s">
        <v>854</v>
      </c>
      <c r="H110" s="51" t="s">
        <v>699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7.25" customHeight="1">
      <c r="A111" s="106" t="s">
        <v>855</v>
      </c>
      <c r="B111" s="107" t="s">
        <v>532</v>
      </c>
      <c r="C111" s="108" t="s">
        <v>533</v>
      </c>
      <c r="D111" s="109" t="s">
        <v>534</v>
      </c>
      <c r="E111" s="51">
        <v>108</v>
      </c>
      <c r="F111" s="51">
        <f t="shared" si="1"/>
        <v>648</v>
      </c>
      <c r="G111" s="110" t="s">
        <v>856</v>
      </c>
      <c r="H111" s="51" t="s">
        <v>699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7.25" customHeight="1">
      <c r="A112" s="106" t="s">
        <v>857</v>
      </c>
      <c r="B112" s="107" t="s">
        <v>327</v>
      </c>
      <c r="C112" s="108" t="s">
        <v>188</v>
      </c>
      <c r="D112" s="109" t="s">
        <v>328</v>
      </c>
      <c r="E112" s="51">
        <v>90</v>
      </c>
      <c r="F112" s="51">
        <f t="shared" si="1"/>
        <v>540</v>
      </c>
      <c r="G112" s="110" t="s">
        <v>858</v>
      </c>
      <c r="H112" s="51" t="s">
        <v>699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7.25" customHeight="1">
      <c r="A113" s="111" t="s">
        <v>859</v>
      </c>
      <c r="B113" s="107" t="s">
        <v>74</v>
      </c>
      <c r="C113" s="108" t="s">
        <v>41</v>
      </c>
      <c r="D113" s="109" t="s">
        <v>75</v>
      </c>
      <c r="E113" s="51">
        <v>90</v>
      </c>
      <c r="F113" s="51">
        <f t="shared" si="1"/>
        <v>540</v>
      </c>
      <c r="G113" s="110" t="s">
        <v>860</v>
      </c>
      <c r="H113" s="51" t="s">
        <v>701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7.25" customHeight="1">
      <c r="A114" s="111" t="s">
        <v>861</v>
      </c>
      <c r="B114" s="107" t="s">
        <v>79</v>
      </c>
      <c r="C114" s="108" t="s">
        <v>64</v>
      </c>
      <c r="D114" s="109" t="s">
        <v>80</v>
      </c>
      <c r="E114" s="51">
        <v>90</v>
      </c>
      <c r="F114" s="51">
        <f t="shared" si="1"/>
        <v>540</v>
      </c>
      <c r="G114" s="110" t="s">
        <v>862</v>
      </c>
      <c r="H114" s="51" t="s">
        <v>699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7.25" customHeight="1">
      <c r="A115" s="106" t="s">
        <v>863</v>
      </c>
      <c r="B115" s="107" t="s">
        <v>96</v>
      </c>
      <c r="C115" s="108" t="s">
        <v>97</v>
      </c>
      <c r="D115" s="109" t="s">
        <v>98</v>
      </c>
      <c r="E115" s="51">
        <v>90</v>
      </c>
      <c r="F115" s="51">
        <f t="shared" si="1"/>
        <v>540</v>
      </c>
      <c r="G115" s="110">
        <v>45437464000</v>
      </c>
      <c r="H115" s="51" t="s">
        <v>712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7.25" customHeight="1">
      <c r="A116" s="106" t="s">
        <v>864</v>
      </c>
      <c r="B116" s="107" t="s">
        <v>127</v>
      </c>
      <c r="C116" s="108" t="s">
        <v>128</v>
      </c>
      <c r="D116" s="109" t="s">
        <v>129</v>
      </c>
      <c r="E116" s="51">
        <v>90</v>
      </c>
      <c r="F116" s="51">
        <f t="shared" si="1"/>
        <v>540</v>
      </c>
      <c r="G116" s="110" t="s">
        <v>865</v>
      </c>
      <c r="H116" s="51" t="s">
        <v>699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7.25" customHeight="1">
      <c r="A117" s="111" t="s">
        <v>866</v>
      </c>
      <c r="B117" s="107" t="s">
        <v>572</v>
      </c>
      <c r="C117" s="108" t="s">
        <v>573</v>
      </c>
      <c r="D117" s="109" t="s">
        <v>574</v>
      </c>
      <c r="E117" s="51">
        <v>90</v>
      </c>
      <c r="F117" s="51">
        <f t="shared" si="1"/>
        <v>540</v>
      </c>
      <c r="G117" s="110" t="s">
        <v>867</v>
      </c>
      <c r="H117" s="51" t="s">
        <v>699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7.25" customHeight="1">
      <c r="A118" s="111" t="s">
        <v>868</v>
      </c>
      <c r="B118" s="107" t="s">
        <v>67</v>
      </c>
      <c r="C118" s="108" t="s">
        <v>68</v>
      </c>
      <c r="D118" s="109" t="s">
        <v>69</v>
      </c>
      <c r="E118" s="51">
        <v>90</v>
      </c>
      <c r="F118" s="51">
        <f t="shared" si="1"/>
        <v>540</v>
      </c>
      <c r="G118" s="110" t="s">
        <v>869</v>
      </c>
      <c r="H118" s="51" t="s">
        <v>699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7.25" customHeight="1">
      <c r="A119" s="106" t="s">
        <v>870</v>
      </c>
      <c r="B119" s="107" t="s">
        <v>298</v>
      </c>
      <c r="C119" s="108" t="s">
        <v>299</v>
      </c>
      <c r="D119" s="109" t="s">
        <v>300</v>
      </c>
      <c r="E119" s="51">
        <v>90</v>
      </c>
      <c r="F119" s="51">
        <f t="shared" si="1"/>
        <v>540</v>
      </c>
      <c r="G119" s="110">
        <v>15685751</v>
      </c>
      <c r="H119" s="51" t="s">
        <v>699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7.25" customHeight="1">
      <c r="A120" s="106" t="s">
        <v>871</v>
      </c>
      <c r="B120" s="107" t="s">
        <v>144</v>
      </c>
      <c r="C120" s="108" t="s">
        <v>41</v>
      </c>
      <c r="D120" s="109" t="s">
        <v>145</v>
      </c>
      <c r="E120" s="51">
        <v>90</v>
      </c>
      <c r="F120" s="51">
        <f t="shared" si="1"/>
        <v>540</v>
      </c>
      <c r="G120" s="110" t="s">
        <v>872</v>
      </c>
      <c r="H120" s="51" t="s">
        <v>699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7.25" customHeight="1">
      <c r="A121" s="111" t="s">
        <v>873</v>
      </c>
      <c r="B121" s="107" t="s">
        <v>213</v>
      </c>
      <c r="C121" s="108" t="s">
        <v>214</v>
      </c>
      <c r="D121" s="109" t="s">
        <v>215</v>
      </c>
      <c r="E121" s="51">
        <v>90</v>
      </c>
      <c r="F121" s="51">
        <f t="shared" si="1"/>
        <v>540</v>
      </c>
      <c r="G121" s="110" t="s">
        <v>874</v>
      </c>
      <c r="H121" s="51" t="s">
        <v>699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7.25" customHeight="1">
      <c r="A122" s="106" t="s">
        <v>875</v>
      </c>
      <c r="B122" s="107" t="s">
        <v>74</v>
      </c>
      <c r="C122" s="108" t="s">
        <v>211</v>
      </c>
      <c r="D122" s="109" t="s">
        <v>257</v>
      </c>
      <c r="E122" s="51">
        <v>90</v>
      </c>
      <c r="F122" s="51">
        <f t="shared" si="1"/>
        <v>540</v>
      </c>
      <c r="G122" s="110" t="s">
        <v>876</v>
      </c>
      <c r="H122" s="51" t="s">
        <v>703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7.25" customHeight="1">
      <c r="A123" s="106" t="s">
        <v>877</v>
      </c>
      <c r="B123" s="107" t="s">
        <v>279</v>
      </c>
      <c r="C123" s="108" t="s">
        <v>128</v>
      </c>
      <c r="D123" s="109" t="s">
        <v>280</v>
      </c>
      <c r="E123" s="51">
        <v>90</v>
      </c>
      <c r="F123" s="51">
        <f t="shared" si="1"/>
        <v>540</v>
      </c>
      <c r="G123" s="110" t="s">
        <v>878</v>
      </c>
      <c r="H123" s="51" t="s">
        <v>699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7.25" customHeight="1">
      <c r="A124" s="106" t="s">
        <v>879</v>
      </c>
      <c r="B124" s="107" t="s">
        <v>604</v>
      </c>
      <c r="C124" s="108" t="s">
        <v>418</v>
      </c>
      <c r="D124" s="109" t="s">
        <v>605</v>
      </c>
      <c r="E124" s="51">
        <v>90</v>
      </c>
      <c r="F124" s="51">
        <f t="shared" si="1"/>
        <v>540</v>
      </c>
      <c r="G124" s="110" t="s">
        <v>880</v>
      </c>
      <c r="H124" s="51" t="s">
        <v>699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7.25" customHeight="1">
      <c r="A125" s="111" t="s">
        <v>881</v>
      </c>
      <c r="B125" s="107" t="s">
        <v>606</v>
      </c>
      <c r="C125" s="108" t="s">
        <v>95</v>
      </c>
      <c r="D125" s="109" t="s">
        <v>607</v>
      </c>
      <c r="E125" s="51">
        <v>90</v>
      </c>
      <c r="F125" s="51">
        <f t="shared" si="1"/>
        <v>540</v>
      </c>
      <c r="G125" s="110" t="s">
        <v>882</v>
      </c>
      <c r="H125" s="51" t="s">
        <v>699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7.25" customHeight="1">
      <c r="A126" s="106" t="s">
        <v>883</v>
      </c>
      <c r="B126" s="107" t="s">
        <v>87</v>
      </c>
      <c r="C126" s="108" t="s">
        <v>54</v>
      </c>
      <c r="D126" s="109" t="s">
        <v>88</v>
      </c>
      <c r="E126" s="51">
        <v>90</v>
      </c>
      <c r="F126" s="51">
        <f t="shared" si="1"/>
        <v>540</v>
      </c>
      <c r="G126" s="110" t="s">
        <v>884</v>
      </c>
      <c r="H126" s="51" t="s">
        <v>711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7.25" customHeight="1">
      <c r="A127" s="111" t="s">
        <v>885</v>
      </c>
      <c r="B127" s="107" t="s">
        <v>236</v>
      </c>
      <c r="C127" s="108" t="s">
        <v>237</v>
      </c>
      <c r="D127" s="109" t="s">
        <v>238</v>
      </c>
      <c r="E127" s="51">
        <v>90</v>
      </c>
      <c r="F127" s="51">
        <f t="shared" si="1"/>
        <v>540</v>
      </c>
      <c r="G127" s="110">
        <v>15314044</v>
      </c>
      <c r="H127" s="51" t="s">
        <v>699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7.25" customHeight="1">
      <c r="A128" s="106" t="s">
        <v>886</v>
      </c>
      <c r="B128" s="107" t="s">
        <v>35</v>
      </c>
      <c r="C128" s="108" t="s">
        <v>36</v>
      </c>
      <c r="D128" s="109" t="s">
        <v>37</v>
      </c>
      <c r="E128" s="51">
        <v>90</v>
      </c>
      <c r="F128" s="51">
        <f t="shared" si="1"/>
        <v>540</v>
      </c>
      <c r="G128" s="110" t="s">
        <v>887</v>
      </c>
      <c r="H128" s="51" t="s">
        <v>701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7.25" customHeight="1">
      <c r="A129" s="111" t="s">
        <v>888</v>
      </c>
      <c r="B129" s="107" t="s">
        <v>295</v>
      </c>
      <c r="C129" s="108" t="s">
        <v>296</v>
      </c>
      <c r="D129" s="109" t="s">
        <v>297</v>
      </c>
      <c r="E129" s="51">
        <v>90</v>
      </c>
      <c r="F129" s="51">
        <f t="shared" si="1"/>
        <v>540</v>
      </c>
      <c r="G129" s="110">
        <v>45437865000</v>
      </c>
      <c r="H129" s="51" t="s">
        <v>712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7.25" customHeight="1">
      <c r="A130" s="106" t="s">
        <v>889</v>
      </c>
      <c r="B130" s="107" t="s">
        <v>620</v>
      </c>
      <c r="C130" s="108" t="s">
        <v>621</v>
      </c>
      <c r="D130" s="109" t="s">
        <v>622</v>
      </c>
      <c r="E130" s="51">
        <v>90</v>
      </c>
      <c r="F130" s="51">
        <f t="shared" si="1"/>
        <v>540</v>
      </c>
      <c r="G130" s="110" t="s">
        <v>890</v>
      </c>
      <c r="H130" s="51" t="s">
        <v>703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7.25" customHeight="1">
      <c r="A131" s="111" t="s">
        <v>891</v>
      </c>
      <c r="B131" s="107" t="s">
        <v>623</v>
      </c>
      <c r="C131" s="108" t="s">
        <v>624</v>
      </c>
      <c r="D131" s="109" t="s">
        <v>625</v>
      </c>
      <c r="E131" s="51">
        <v>90</v>
      </c>
      <c r="F131" s="51">
        <f t="shared" si="1"/>
        <v>540</v>
      </c>
      <c r="G131" s="110" t="s">
        <v>892</v>
      </c>
      <c r="H131" s="51" t="s">
        <v>701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7.25" customHeight="1">
      <c r="A132" s="106" t="s">
        <v>893</v>
      </c>
      <c r="B132" s="107" t="s">
        <v>193</v>
      </c>
      <c r="C132" s="108" t="s">
        <v>194</v>
      </c>
      <c r="D132" s="109" t="s">
        <v>195</v>
      </c>
      <c r="E132" s="51">
        <v>90</v>
      </c>
      <c r="F132" s="51">
        <f t="shared" si="1"/>
        <v>540</v>
      </c>
      <c r="G132" s="110" t="s">
        <v>894</v>
      </c>
      <c r="H132" s="51" t="s">
        <v>711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7.25" customHeight="1">
      <c r="A133" s="111" t="s">
        <v>895</v>
      </c>
      <c r="B133" s="107" t="s">
        <v>635</v>
      </c>
      <c r="C133" s="108" t="s">
        <v>54</v>
      </c>
      <c r="D133" s="109" t="s">
        <v>636</v>
      </c>
      <c r="E133" s="51">
        <v>90</v>
      </c>
      <c r="F133" s="51">
        <f t="shared" si="1"/>
        <v>540</v>
      </c>
      <c r="G133" s="110" t="s">
        <v>896</v>
      </c>
      <c r="H133" s="51" t="s">
        <v>711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7.25" customHeight="1">
      <c r="A134" s="106" t="s">
        <v>897</v>
      </c>
      <c r="B134" s="112" t="s">
        <v>898</v>
      </c>
      <c r="C134" s="108" t="s">
        <v>212</v>
      </c>
      <c r="D134" s="113"/>
      <c r="E134" s="51">
        <v>90</v>
      </c>
      <c r="F134" s="51">
        <f aca="true" t="shared" si="2" ref="F134:F197">E134*6</f>
        <v>540</v>
      </c>
      <c r="G134" s="110">
        <v>45436368000</v>
      </c>
      <c r="H134" s="51" t="s">
        <v>712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7.25" customHeight="1">
      <c r="A135" s="106" t="s">
        <v>641</v>
      </c>
      <c r="B135" s="107" t="s">
        <v>404</v>
      </c>
      <c r="C135" s="108" t="s">
        <v>405</v>
      </c>
      <c r="D135" s="109" t="s">
        <v>406</v>
      </c>
      <c r="E135" s="51">
        <v>108</v>
      </c>
      <c r="F135" s="51">
        <f t="shared" si="2"/>
        <v>648</v>
      </c>
      <c r="G135" s="110" t="s">
        <v>899</v>
      </c>
      <c r="H135" s="51" t="s">
        <v>701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7.25" customHeight="1">
      <c r="A136" s="106" t="s">
        <v>642</v>
      </c>
      <c r="B136" s="107" t="s">
        <v>171</v>
      </c>
      <c r="C136" s="108" t="s">
        <v>95</v>
      </c>
      <c r="D136" s="109" t="s">
        <v>172</v>
      </c>
      <c r="E136" s="51">
        <v>129.6</v>
      </c>
      <c r="F136" s="51">
        <f t="shared" si="2"/>
        <v>777.5999999999999</v>
      </c>
      <c r="G136" s="110" t="s">
        <v>900</v>
      </c>
      <c r="H136" s="51" t="s">
        <v>701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7.25" customHeight="1">
      <c r="A137" s="111" t="s">
        <v>385</v>
      </c>
      <c r="B137" s="107" t="s">
        <v>347</v>
      </c>
      <c r="C137" s="108" t="s">
        <v>348</v>
      </c>
      <c r="D137" s="109" t="s">
        <v>349</v>
      </c>
      <c r="E137" s="51">
        <v>129.6</v>
      </c>
      <c r="F137" s="51">
        <f t="shared" si="2"/>
        <v>777.5999999999999</v>
      </c>
      <c r="G137" s="110" t="s">
        <v>901</v>
      </c>
      <c r="H137" s="51" t="s">
        <v>699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7.25" customHeight="1">
      <c r="A138" s="106" t="s">
        <v>387</v>
      </c>
      <c r="B138" s="107" t="s">
        <v>265</v>
      </c>
      <c r="C138" s="108" t="s">
        <v>266</v>
      </c>
      <c r="D138" s="109" t="s">
        <v>267</v>
      </c>
      <c r="E138" s="51">
        <v>129.6</v>
      </c>
      <c r="F138" s="51">
        <f t="shared" si="2"/>
        <v>777.5999999999999</v>
      </c>
      <c r="G138" s="110" t="s">
        <v>902</v>
      </c>
      <c r="H138" s="51" t="s">
        <v>699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7.25" customHeight="1">
      <c r="A139" s="106" t="s">
        <v>395</v>
      </c>
      <c r="B139" s="107" t="s">
        <v>903</v>
      </c>
      <c r="C139" s="108" t="s">
        <v>353</v>
      </c>
      <c r="D139" s="109" t="s">
        <v>421</v>
      </c>
      <c r="E139" s="51">
        <v>108</v>
      </c>
      <c r="F139" s="51">
        <f t="shared" si="2"/>
        <v>648</v>
      </c>
      <c r="G139" s="110">
        <v>45430839000</v>
      </c>
      <c r="H139" s="51" t="s">
        <v>712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7.25" customHeight="1">
      <c r="A140" s="106" t="s">
        <v>644</v>
      </c>
      <c r="B140" s="107" t="s">
        <v>216</v>
      </c>
      <c r="C140" s="108" t="s">
        <v>217</v>
      </c>
      <c r="D140" s="109" t="s">
        <v>218</v>
      </c>
      <c r="E140" s="51">
        <v>162</v>
      </c>
      <c r="F140" s="51">
        <f t="shared" si="2"/>
        <v>972</v>
      </c>
      <c r="G140" s="110" t="s">
        <v>904</v>
      </c>
      <c r="H140" s="51" t="s">
        <v>699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7.25" customHeight="1">
      <c r="A141" s="106" t="s">
        <v>646</v>
      </c>
      <c r="B141" s="107" t="s">
        <v>123</v>
      </c>
      <c r="C141" s="108" t="s">
        <v>68</v>
      </c>
      <c r="D141" s="109" t="s">
        <v>124</v>
      </c>
      <c r="E141" s="51">
        <v>129.6</v>
      </c>
      <c r="F141" s="51">
        <f t="shared" si="2"/>
        <v>777.5999999999999</v>
      </c>
      <c r="G141" s="110" t="s">
        <v>905</v>
      </c>
      <c r="H141" s="51" t="s">
        <v>699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7.25" customHeight="1">
      <c r="A142" s="106" t="s">
        <v>650</v>
      </c>
      <c r="B142" s="107" t="s">
        <v>378</v>
      </c>
      <c r="C142" s="108" t="s">
        <v>252</v>
      </c>
      <c r="D142" s="109" t="s">
        <v>379</v>
      </c>
      <c r="E142" s="51">
        <v>108</v>
      </c>
      <c r="F142" s="51">
        <f t="shared" si="2"/>
        <v>648</v>
      </c>
      <c r="G142" s="110">
        <v>45513125000</v>
      </c>
      <c r="H142" s="51" t="s">
        <v>712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7.25" customHeight="1">
      <c r="A143" s="111" t="s">
        <v>104</v>
      </c>
      <c r="B143" s="107" t="s">
        <v>444</v>
      </c>
      <c r="C143" s="108" t="s">
        <v>95</v>
      </c>
      <c r="D143" s="109" t="s">
        <v>445</v>
      </c>
      <c r="E143" s="51">
        <v>108</v>
      </c>
      <c r="F143" s="51">
        <f t="shared" si="2"/>
        <v>648</v>
      </c>
      <c r="G143" s="110">
        <v>45339890000</v>
      </c>
      <c r="H143" s="51" t="s">
        <v>712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7.25" customHeight="1">
      <c r="A144" s="106" t="s">
        <v>654</v>
      </c>
      <c r="B144" s="107" t="s">
        <v>446</v>
      </c>
      <c r="C144" s="108" t="s">
        <v>410</v>
      </c>
      <c r="D144" s="109" t="s">
        <v>447</v>
      </c>
      <c r="E144" s="51">
        <v>108</v>
      </c>
      <c r="F144" s="51">
        <f t="shared" si="2"/>
        <v>648</v>
      </c>
      <c r="G144" s="110" t="s">
        <v>906</v>
      </c>
      <c r="H144" s="51" t="s">
        <v>699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7.25" customHeight="1">
      <c r="A145" s="106" t="s">
        <v>655</v>
      </c>
      <c r="B145" s="107" t="s">
        <v>262</v>
      </c>
      <c r="C145" s="108" t="s">
        <v>263</v>
      </c>
      <c r="D145" s="109" t="s">
        <v>264</v>
      </c>
      <c r="E145" s="51">
        <v>129.6</v>
      </c>
      <c r="F145" s="51">
        <f t="shared" si="2"/>
        <v>777.5999999999999</v>
      </c>
      <c r="G145" s="110">
        <v>45421248000</v>
      </c>
      <c r="H145" s="51" t="s">
        <v>712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7.25" customHeight="1">
      <c r="A146" s="106" t="s">
        <v>658</v>
      </c>
      <c r="B146" s="107" t="s">
        <v>276</v>
      </c>
      <c r="C146" s="108" t="s">
        <v>46</v>
      </c>
      <c r="D146" s="109" t="s">
        <v>277</v>
      </c>
      <c r="E146" s="51">
        <v>108</v>
      </c>
      <c r="F146" s="51">
        <f t="shared" si="2"/>
        <v>648</v>
      </c>
      <c r="G146" s="110" t="s">
        <v>907</v>
      </c>
      <c r="H146" s="51" t="s">
        <v>699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7.25" customHeight="1">
      <c r="A147" s="111" t="s">
        <v>662</v>
      </c>
      <c r="B147" s="107" t="s">
        <v>450</v>
      </c>
      <c r="C147" s="108" t="s">
        <v>350</v>
      </c>
      <c r="D147" s="109" t="s">
        <v>351</v>
      </c>
      <c r="E147" s="51">
        <v>108</v>
      </c>
      <c r="F147" s="51">
        <f t="shared" si="2"/>
        <v>648</v>
      </c>
      <c r="G147" s="110" t="s">
        <v>908</v>
      </c>
      <c r="H147" s="51" t="s">
        <v>699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7.25" customHeight="1">
      <c r="A148" s="106" t="s">
        <v>669</v>
      </c>
      <c r="B148" s="107" t="s">
        <v>461</v>
      </c>
      <c r="C148" s="108" t="s">
        <v>95</v>
      </c>
      <c r="D148" s="109" t="s">
        <v>462</v>
      </c>
      <c r="E148" s="51">
        <v>129.6</v>
      </c>
      <c r="F148" s="51">
        <f t="shared" si="2"/>
        <v>777.5999999999999</v>
      </c>
      <c r="G148" s="110">
        <v>45141808000</v>
      </c>
      <c r="H148" s="51" t="s">
        <v>712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7.25" customHeight="1">
      <c r="A149" s="106" t="s">
        <v>670</v>
      </c>
      <c r="B149" s="107" t="s">
        <v>149</v>
      </c>
      <c r="C149" s="108" t="s">
        <v>142</v>
      </c>
      <c r="D149" s="109" t="s">
        <v>150</v>
      </c>
      <c r="E149" s="51">
        <v>108</v>
      </c>
      <c r="F149" s="51">
        <f t="shared" si="2"/>
        <v>648</v>
      </c>
      <c r="G149" s="110" t="s">
        <v>909</v>
      </c>
      <c r="H149" s="51" t="s">
        <v>701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7.25" customHeight="1">
      <c r="A150" s="111" t="s">
        <v>674</v>
      </c>
      <c r="B150" s="107" t="s">
        <v>352</v>
      </c>
      <c r="C150" s="108" t="s">
        <v>214</v>
      </c>
      <c r="D150" s="113">
        <v>1211993153952</v>
      </c>
      <c r="E150" s="51">
        <v>108</v>
      </c>
      <c r="F150" s="51">
        <f t="shared" si="2"/>
        <v>648</v>
      </c>
      <c r="G150" s="110" t="s">
        <v>910</v>
      </c>
      <c r="H150" s="51" t="s">
        <v>701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7.25" customHeight="1">
      <c r="A151" s="106" t="s">
        <v>676</v>
      </c>
      <c r="B151" s="107" t="s">
        <v>155</v>
      </c>
      <c r="C151" s="108" t="s">
        <v>156</v>
      </c>
      <c r="D151" s="109" t="s">
        <v>157</v>
      </c>
      <c r="E151" s="51">
        <v>108</v>
      </c>
      <c r="F151" s="51">
        <f t="shared" si="2"/>
        <v>648</v>
      </c>
      <c r="G151" s="110" t="s">
        <v>911</v>
      </c>
      <c r="H151" s="51" t="s">
        <v>711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7.25" customHeight="1">
      <c r="A152" s="106" t="s">
        <v>679</v>
      </c>
      <c r="B152" s="107" t="s">
        <v>357</v>
      </c>
      <c r="C152" s="108" t="s">
        <v>113</v>
      </c>
      <c r="D152" s="109" t="s">
        <v>358</v>
      </c>
      <c r="E152" s="51">
        <v>108</v>
      </c>
      <c r="F152" s="51">
        <f t="shared" si="2"/>
        <v>648</v>
      </c>
      <c r="G152" s="110">
        <v>45422984000</v>
      </c>
      <c r="H152" s="51" t="s">
        <v>712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7.25" customHeight="1">
      <c r="A153" s="111" t="s">
        <v>680</v>
      </c>
      <c r="B153" s="107" t="s">
        <v>362</v>
      </c>
      <c r="C153" s="108" t="s">
        <v>60</v>
      </c>
      <c r="D153" s="109" t="s">
        <v>469</v>
      </c>
      <c r="E153" s="51">
        <v>108</v>
      </c>
      <c r="F153" s="51">
        <f t="shared" si="2"/>
        <v>648</v>
      </c>
      <c r="G153" s="110" t="s">
        <v>912</v>
      </c>
      <c r="H153" s="51" t="s">
        <v>711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7.25" customHeight="1">
      <c r="A154" s="106" t="s">
        <v>685</v>
      </c>
      <c r="B154" s="107" t="s">
        <v>161</v>
      </c>
      <c r="C154" s="108" t="s">
        <v>130</v>
      </c>
      <c r="D154" s="109" t="s">
        <v>162</v>
      </c>
      <c r="E154" s="51">
        <v>108</v>
      </c>
      <c r="F154" s="51">
        <f t="shared" si="2"/>
        <v>648</v>
      </c>
      <c r="G154" s="110" t="s">
        <v>913</v>
      </c>
      <c r="H154" s="51" t="s">
        <v>699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7.25" customHeight="1">
      <c r="A155" s="111" t="s">
        <v>686</v>
      </c>
      <c r="B155" s="107" t="s">
        <v>475</v>
      </c>
      <c r="C155" s="108" t="s">
        <v>476</v>
      </c>
      <c r="D155" s="109" t="s">
        <v>477</v>
      </c>
      <c r="E155" s="51">
        <v>108</v>
      </c>
      <c r="F155" s="51">
        <f t="shared" si="2"/>
        <v>648</v>
      </c>
      <c r="G155" s="110" t="s">
        <v>914</v>
      </c>
      <c r="H155" s="51" t="s">
        <v>711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7.25" customHeight="1">
      <c r="A156" s="111" t="s">
        <v>689</v>
      </c>
      <c r="B156" s="107" t="s">
        <v>239</v>
      </c>
      <c r="C156" s="108" t="s">
        <v>167</v>
      </c>
      <c r="D156" s="109" t="s">
        <v>240</v>
      </c>
      <c r="E156" s="51">
        <v>108</v>
      </c>
      <c r="F156" s="51">
        <f t="shared" si="2"/>
        <v>648</v>
      </c>
      <c r="G156" s="110" t="s">
        <v>915</v>
      </c>
      <c r="H156" s="51" t="s">
        <v>699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7.25" customHeight="1">
      <c r="A157" s="106" t="s">
        <v>690</v>
      </c>
      <c r="B157" s="107" t="s">
        <v>325</v>
      </c>
      <c r="C157" s="108" t="s">
        <v>188</v>
      </c>
      <c r="D157" s="109" t="s">
        <v>326</v>
      </c>
      <c r="E157" s="51">
        <v>129.6</v>
      </c>
      <c r="F157" s="51">
        <f t="shared" si="2"/>
        <v>777.5999999999999</v>
      </c>
      <c r="G157" s="110">
        <v>45401825000</v>
      </c>
      <c r="H157" s="51" t="s">
        <v>712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7.25" customHeight="1">
      <c r="A158" s="111" t="s">
        <v>695</v>
      </c>
      <c r="B158" s="107" t="s">
        <v>481</v>
      </c>
      <c r="C158" s="108" t="s">
        <v>71</v>
      </c>
      <c r="D158" s="109" t="s">
        <v>482</v>
      </c>
      <c r="E158" s="51">
        <v>108</v>
      </c>
      <c r="F158" s="51">
        <f t="shared" si="2"/>
        <v>648</v>
      </c>
      <c r="G158" s="110" t="s">
        <v>916</v>
      </c>
      <c r="H158" s="51" t="s">
        <v>701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7.25" customHeight="1">
      <c r="A159" s="106" t="s">
        <v>917</v>
      </c>
      <c r="B159" s="107" t="s">
        <v>331</v>
      </c>
      <c r="C159" s="108" t="s">
        <v>307</v>
      </c>
      <c r="D159" s="109" t="s">
        <v>332</v>
      </c>
      <c r="E159" s="51">
        <v>108</v>
      </c>
      <c r="F159" s="51">
        <f t="shared" si="2"/>
        <v>648</v>
      </c>
      <c r="G159" s="110" t="s">
        <v>918</v>
      </c>
      <c r="H159" s="51" t="s">
        <v>711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7.25" customHeight="1">
      <c r="A160" s="106" t="s">
        <v>919</v>
      </c>
      <c r="B160" s="107" t="s">
        <v>487</v>
      </c>
      <c r="C160" s="108" t="s">
        <v>428</v>
      </c>
      <c r="D160" s="109" t="s">
        <v>488</v>
      </c>
      <c r="E160" s="51">
        <v>108</v>
      </c>
      <c r="F160" s="51">
        <f t="shared" si="2"/>
        <v>648</v>
      </c>
      <c r="G160" s="110" t="s">
        <v>920</v>
      </c>
      <c r="H160" s="51" t="s">
        <v>701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7.25" customHeight="1">
      <c r="A161" s="111" t="s">
        <v>921</v>
      </c>
      <c r="B161" s="107" t="s">
        <v>489</v>
      </c>
      <c r="C161" s="108" t="s">
        <v>60</v>
      </c>
      <c r="D161" s="109" t="s">
        <v>490</v>
      </c>
      <c r="E161" s="51">
        <v>108</v>
      </c>
      <c r="F161" s="51">
        <f t="shared" si="2"/>
        <v>648</v>
      </c>
      <c r="G161" s="110" t="s">
        <v>922</v>
      </c>
      <c r="H161" s="51" t="s">
        <v>699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7.25" customHeight="1">
      <c r="A162" s="106" t="s">
        <v>923</v>
      </c>
      <c r="B162" s="107" t="s">
        <v>491</v>
      </c>
      <c r="C162" s="108" t="s">
        <v>272</v>
      </c>
      <c r="D162" s="109" t="s">
        <v>492</v>
      </c>
      <c r="E162" s="51">
        <v>108</v>
      </c>
      <c r="F162" s="51">
        <f t="shared" si="2"/>
        <v>648</v>
      </c>
      <c r="G162" s="110" t="s">
        <v>924</v>
      </c>
      <c r="H162" s="51" t="s">
        <v>699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7.25" customHeight="1">
      <c r="A163" s="111" t="s">
        <v>925</v>
      </c>
      <c r="B163" s="107" t="s">
        <v>232</v>
      </c>
      <c r="C163" s="108" t="s">
        <v>233</v>
      </c>
      <c r="D163" s="109" t="s">
        <v>234</v>
      </c>
      <c r="E163" s="51">
        <v>129.6</v>
      </c>
      <c r="F163" s="51">
        <f t="shared" si="2"/>
        <v>777.5999999999999</v>
      </c>
      <c r="G163" s="110">
        <v>15337389</v>
      </c>
      <c r="H163" s="51" t="s">
        <v>699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7.25" customHeight="1">
      <c r="A164" s="106" t="s">
        <v>926</v>
      </c>
      <c r="B164" s="107" t="s">
        <v>509</v>
      </c>
      <c r="C164" s="108" t="s">
        <v>177</v>
      </c>
      <c r="D164" s="109" t="s">
        <v>510</v>
      </c>
      <c r="E164" s="51">
        <v>108</v>
      </c>
      <c r="F164" s="51">
        <f t="shared" si="2"/>
        <v>648</v>
      </c>
      <c r="G164" s="110" t="s">
        <v>927</v>
      </c>
      <c r="H164" s="51" t="s">
        <v>711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7.25" customHeight="1">
      <c r="A165" s="106" t="s">
        <v>928</v>
      </c>
      <c r="B165" s="107" t="s">
        <v>513</v>
      </c>
      <c r="C165" s="108" t="s">
        <v>82</v>
      </c>
      <c r="D165" s="109" t="s">
        <v>514</v>
      </c>
      <c r="E165" s="51">
        <v>108</v>
      </c>
      <c r="F165" s="51">
        <f t="shared" si="2"/>
        <v>648</v>
      </c>
      <c r="G165" s="110" t="s">
        <v>929</v>
      </c>
      <c r="H165" s="51" t="s">
        <v>711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7.25" customHeight="1">
      <c r="A166" s="111" t="s">
        <v>930</v>
      </c>
      <c r="B166" s="107" t="s">
        <v>517</v>
      </c>
      <c r="C166" s="108" t="s">
        <v>82</v>
      </c>
      <c r="D166" s="109" t="s">
        <v>518</v>
      </c>
      <c r="E166" s="51">
        <v>108</v>
      </c>
      <c r="F166" s="51">
        <f t="shared" si="2"/>
        <v>648</v>
      </c>
      <c r="G166" s="110">
        <v>45475943000</v>
      </c>
      <c r="H166" s="51" t="s">
        <v>712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7.25" customHeight="1">
      <c r="A167" s="106" t="s">
        <v>931</v>
      </c>
      <c r="B167" s="107" t="s">
        <v>519</v>
      </c>
      <c r="C167" s="108" t="s">
        <v>223</v>
      </c>
      <c r="D167" s="109" t="s">
        <v>520</v>
      </c>
      <c r="E167" s="51">
        <v>108</v>
      </c>
      <c r="F167" s="51">
        <f t="shared" si="2"/>
        <v>648</v>
      </c>
      <c r="G167" s="110" t="s">
        <v>932</v>
      </c>
      <c r="H167" s="51" t="s">
        <v>699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7.25" customHeight="1">
      <c r="A168" s="106" t="s">
        <v>933</v>
      </c>
      <c r="B168" s="107" t="s">
        <v>343</v>
      </c>
      <c r="C168" s="108" t="s">
        <v>301</v>
      </c>
      <c r="D168" s="109" t="s">
        <v>344</v>
      </c>
      <c r="E168" s="51">
        <v>129.6</v>
      </c>
      <c r="F168" s="51">
        <f t="shared" si="2"/>
        <v>777.5999999999999</v>
      </c>
      <c r="G168" s="110">
        <v>45493812000</v>
      </c>
      <c r="H168" s="51" t="s">
        <v>712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7.25" customHeight="1">
      <c r="A169" s="106" t="s">
        <v>934</v>
      </c>
      <c r="B169" s="107" t="s">
        <v>333</v>
      </c>
      <c r="C169" s="108" t="s">
        <v>95</v>
      </c>
      <c r="D169" s="109" t="s">
        <v>334</v>
      </c>
      <c r="E169" s="51">
        <v>108</v>
      </c>
      <c r="F169" s="51">
        <f t="shared" si="2"/>
        <v>648</v>
      </c>
      <c r="G169" s="110" t="s">
        <v>935</v>
      </c>
      <c r="H169" s="51" t="s">
        <v>699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7.25" customHeight="1">
      <c r="A170" s="106" t="s">
        <v>936</v>
      </c>
      <c r="B170" s="107" t="s">
        <v>51</v>
      </c>
      <c r="C170" s="108" t="s">
        <v>48</v>
      </c>
      <c r="D170" s="109" t="s">
        <v>52</v>
      </c>
      <c r="E170" s="51">
        <v>108</v>
      </c>
      <c r="F170" s="51">
        <f t="shared" si="2"/>
        <v>648</v>
      </c>
      <c r="G170" s="110" t="s">
        <v>937</v>
      </c>
      <c r="H170" s="51" t="s">
        <v>711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7.25" customHeight="1">
      <c r="A171" s="106" t="s">
        <v>938</v>
      </c>
      <c r="B171" s="107" t="s">
        <v>241</v>
      </c>
      <c r="C171" s="108" t="s">
        <v>242</v>
      </c>
      <c r="D171" s="109" t="s">
        <v>243</v>
      </c>
      <c r="E171" s="51">
        <v>129.6</v>
      </c>
      <c r="F171" s="51">
        <f t="shared" si="2"/>
        <v>777.5999999999999</v>
      </c>
      <c r="G171" s="110" t="s">
        <v>939</v>
      </c>
      <c r="H171" s="51" t="s">
        <v>699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7.25" customHeight="1">
      <c r="A172" s="111" t="s">
        <v>940</v>
      </c>
      <c r="B172" s="107" t="s">
        <v>176</v>
      </c>
      <c r="C172" s="108" t="s">
        <v>177</v>
      </c>
      <c r="D172" s="109" t="s">
        <v>178</v>
      </c>
      <c r="E172" s="51">
        <v>108</v>
      </c>
      <c r="F172" s="51">
        <f t="shared" si="2"/>
        <v>648</v>
      </c>
      <c r="G172" s="110">
        <v>45422704000</v>
      </c>
      <c r="H172" s="51" t="s">
        <v>712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7.25" customHeight="1">
      <c r="A173" s="106" t="s">
        <v>941</v>
      </c>
      <c r="B173" s="107" t="s">
        <v>196</v>
      </c>
      <c r="C173" s="108" t="s">
        <v>46</v>
      </c>
      <c r="D173" s="109" t="s">
        <v>197</v>
      </c>
      <c r="E173" s="51">
        <v>108</v>
      </c>
      <c r="F173" s="51">
        <f t="shared" si="2"/>
        <v>648</v>
      </c>
      <c r="G173" s="110" t="s">
        <v>942</v>
      </c>
      <c r="H173" s="51" t="s">
        <v>699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7.25" customHeight="1">
      <c r="A174" s="106" t="s">
        <v>943</v>
      </c>
      <c r="B174" s="107" t="s">
        <v>535</v>
      </c>
      <c r="C174" s="108" t="s">
        <v>299</v>
      </c>
      <c r="D174" s="109" t="s">
        <v>536</v>
      </c>
      <c r="E174" s="51">
        <v>108</v>
      </c>
      <c r="F174" s="51">
        <f t="shared" si="2"/>
        <v>648</v>
      </c>
      <c r="G174" s="110" t="s">
        <v>944</v>
      </c>
      <c r="H174" s="51" t="s">
        <v>699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7.25" customHeight="1">
      <c r="A175" s="106" t="s">
        <v>945</v>
      </c>
      <c r="B175" s="107" t="s">
        <v>537</v>
      </c>
      <c r="C175" s="108" t="s">
        <v>95</v>
      </c>
      <c r="D175" s="109" t="s">
        <v>538</v>
      </c>
      <c r="E175" s="51">
        <v>108</v>
      </c>
      <c r="F175" s="51">
        <f t="shared" si="2"/>
        <v>648</v>
      </c>
      <c r="G175" s="110" t="s">
        <v>946</v>
      </c>
      <c r="H175" s="51" t="s">
        <v>699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7.25" customHeight="1">
      <c r="A176" s="111" t="s">
        <v>947</v>
      </c>
      <c r="B176" s="107" t="s">
        <v>539</v>
      </c>
      <c r="C176" s="108" t="s">
        <v>540</v>
      </c>
      <c r="D176" s="109" t="s">
        <v>541</v>
      </c>
      <c r="E176" s="51">
        <v>108</v>
      </c>
      <c r="F176" s="51">
        <f t="shared" si="2"/>
        <v>648</v>
      </c>
      <c r="G176" s="110">
        <v>45422769002</v>
      </c>
      <c r="H176" s="51" t="s">
        <v>712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7.25" customHeight="1">
      <c r="A177" s="106" t="s">
        <v>948</v>
      </c>
      <c r="B177" s="107" t="s">
        <v>545</v>
      </c>
      <c r="C177" s="108" t="s">
        <v>261</v>
      </c>
      <c r="D177" s="109" t="s">
        <v>546</v>
      </c>
      <c r="E177" s="51">
        <v>108</v>
      </c>
      <c r="F177" s="51">
        <f t="shared" si="2"/>
        <v>648</v>
      </c>
      <c r="G177" s="110" t="s">
        <v>949</v>
      </c>
      <c r="H177" s="51" t="s">
        <v>699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7.25" customHeight="1">
      <c r="A178" s="106" t="s">
        <v>950</v>
      </c>
      <c r="B178" s="107" t="s">
        <v>147</v>
      </c>
      <c r="C178" s="108" t="s">
        <v>82</v>
      </c>
      <c r="D178" s="109" t="s">
        <v>148</v>
      </c>
      <c r="E178" s="51">
        <v>108</v>
      </c>
      <c r="F178" s="51">
        <f t="shared" si="2"/>
        <v>648</v>
      </c>
      <c r="G178" s="110" t="s">
        <v>951</v>
      </c>
      <c r="H178" s="51" t="s">
        <v>699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7.25" customHeight="1">
      <c r="A179" s="106" t="s">
        <v>952</v>
      </c>
      <c r="B179" s="107" t="s">
        <v>953</v>
      </c>
      <c r="C179" s="108" t="s">
        <v>95</v>
      </c>
      <c r="D179" s="109" t="s">
        <v>100</v>
      </c>
      <c r="E179" s="51">
        <v>108</v>
      </c>
      <c r="F179" s="51">
        <f t="shared" si="2"/>
        <v>648</v>
      </c>
      <c r="G179" s="110" t="s">
        <v>954</v>
      </c>
      <c r="H179" s="51" t="s">
        <v>699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7.25" customHeight="1">
      <c r="A180" s="106" t="s">
        <v>955</v>
      </c>
      <c r="B180" s="107" t="s">
        <v>173</v>
      </c>
      <c r="C180" s="108" t="s">
        <v>174</v>
      </c>
      <c r="D180" s="109" t="s">
        <v>175</v>
      </c>
      <c r="E180" s="51">
        <v>108</v>
      </c>
      <c r="F180" s="51">
        <f t="shared" si="2"/>
        <v>648</v>
      </c>
      <c r="G180" s="110" t="s">
        <v>956</v>
      </c>
      <c r="H180" s="51" t="s">
        <v>711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7.25" customHeight="1">
      <c r="A181" s="106" t="s">
        <v>957</v>
      </c>
      <c r="B181" s="107" t="s">
        <v>550</v>
      </c>
      <c r="C181" s="108" t="s">
        <v>48</v>
      </c>
      <c r="D181" s="109" t="s">
        <v>49</v>
      </c>
      <c r="E181" s="51">
        <v>108</v>
      </c>
      <c r="F181" s="51">
        <f t="shared" si="2"/>
        <v>648</v>
      </c>
      <c r="G181" s="110" t="s">
        <v>958</v>
      </c>
      <c r="H181" s="51" t="s">
        <v>711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7.25" customHeight="1">
      <c r="A182" s="106" t="s">
        <v>959</v>
      </c>
      <c r="B182" s="107" t="s">
        <v>360</v>
      </c>
      <c r="C182" s="108" t="s">
        <v>136</v>
      </c>
      <c r="D182" s="109" t="s">
        <v>361</v>
      </c>
      <c r="E182" s="51">
        <v>108</v>
      </c>
      <c r="F182" s="51">
        <f t="shared" si="2"/>
        <v>648</v>
      </c>
      <c r="G182" s="110">
        <v>45422023000</v>
      </c>
      <c r="H182" s="51" t="s">
        <v>712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7.25" customHeight="1">
      <c r="A183" s="106" t="s">
        <v>960</v>
      </c>
      <c r="B183" s="107" t="s">
        <v>555</v>
      </c>
      <c r="C183" s="108" t="s">
        <v>252</v>
      </c>
      <c r="D183" s="109" t="s">
        <v>556</v>
      </c>
      <c r="E183" s="51">
        <v>108</v>
      </c>
      <c r="F183" s="51">
        <f t="shared" si="2"/>
        <v>648</v>
      </c>
      <c r="G183" s="110" t="s">
        <v>961</v>
      </c>
      <c r="H183" s="51" t="s">
        <v>699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7.25" customHeight="1">
      <c r="A184" s="111" t="s">
        <v>962</v>
      </c>
      <c r="B184" s="107" t="s">
        <v>559</v>
      </c>
      <c r="C184" s="108" t="s">
        <v>278</v>
      </c>
      <c r="D184" s="109" t="s">
        <v>560</v>
      </c>
      <c r="E184" s="51">
        <v>108</v>
      </c>
      <c r="F184" s="51">
        <f t="shared" si="2"/>
        <v>648</v>
      </c>
      <c r="G184" s="110" t="s">
        <v>963</v>
      </c>
      <c r="H184" s="51" t="s">
        <v>699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7.25" customHeight="1">
      <c r="A185" s="106" t="s">
        <v>964</v>
      </c>
      <c r="B185" s="107" t="s">
        <v>179</v>
      </c>
      <c r="C185" s="108" t="s">
        <v>180</v>
      </c>
      <c r="D185" s="109" t="s">
        <v>181</v>
      </c>
      <c r="E185" s="51">
        <v>108</v>
      </c>
      <c r="F185" s="51">
        <f t="shared" si="2"/>
        <v>648</v>
      </c>
      <c r="G185" s="110">
        <v>45420826000</v>
      </c>
      <c r="H185" s="51" t="s">
        <v>712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7.25" customHeight="1">
      <c r="A186" s="111" t="s">
        <v>965</v>
      </c>
      <c r="B186" s="107" t="s">
        <v>563</v>
      </c>
      <c r="C186" s="108" t="s">
        <v>359</v>
      </c>
      <c r="D186" s="109" t="s">
        <v>564</v>
      </c>
      <c r="E186" s="51">
        <v>108</v>
      </c>
      <c r="F186" s="51">
        <f t="shared" si="2"/>
        <v>648</v>
      </c>
      <c r="G186" s="110" t="s">
        <v>966</v>
      </c>
      <c r="H186" s="51" t="s">
        <v>711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7.25" customHeight="1">
      <c r="A187" s="106" t="s">
        <v>967</v>
      </c>
      <c r="B187" s="107" t="s">
        <v>565</v>
      </c>
      <c r="C187" s="108" t="s">
        <v>566</v>
      </c>
      <c r="D187" s="113" t="s">
        <v>567</v>
      </c>
      <c r="E187" s="51">
        <v>108</v>
      </c>
      <c r="F187" s="51">
        <f t="shared" si="2"/>
        <v>648</v>
      </c>
      <c r="G187" s="110" t="s">
        <v>968</v>
      </c>
      <c r="H187" s="51" t="s">
        <v>701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7.25" customHeight="1">
      <c r="A188" s="106" t="s">
        <v>969</v>
      </c>
      <c r="B188" s="107" t="s">
        <v>367</v>
      </c>
      <c r="C188" s="108" t="s">
        <v>368</v>
      </c>
      <c r="D188" s="109" t="s">
        <v>369</v>
      </c>
      <c r="E188" s="51">
        <v>108</v>
      </c>
      <c r="F188" s="51">
        <f t="shared" si="2"/>
        <v>648</v>
      </c>
      <c r="G188" s="110">
        <v>5520021490259756</v>
      </c>
      <c r="H188" s="51" t="s">
        <v>699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7.25" customHeight="1">
      <c r="A189" s="106" t="s">
        <v>970</v>
      </c>
      <c r="B189" s="107" t="s">
        <v>59</v>
      </c>
      <c r="C189" s="108" t="s">
        <v>60</v>
      </c>
      <c r="D189" s="109" t="s">
        <v>61</v>
      </c>
      <c r="E189" s="51">
        <v>108</v>
      </c>
      <c r="F189" s="51">
        <f t="shared" si="2"/>
        <v>648</v>
      </c>
      <c r="G189" s="110" t="s">
        <v>971</v>
      </c>
      <c r="H189" s="51" t="s">
        <v>699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7.25" customHeight="1">
      <c r="A190" s="106" t="s">
        <v>972</v>
      </c>
      <c r="B190" s="107" t="s">
        <v>191</v>
      </c>
      <c r="C190" s="108" t="s">
        <v>99</v>
      </c>
      <c r="D190" s="109" t="s">
        <v>192</v>
      </c>
      <c r="E190" s="51">
        <v>108</v>
      </c>
      <c r="F190" s="51">
        <f t="shared" si="2"/>
        <v>648</v>
      </c>
      <c r="G190" s="110">
        <v>45421061000</v>
      </c>
      <c r="H190" s="51" t="s">
        <v>712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7.25" customHeight="1">
      <c r="A191" s="106" t="s">
        <v>973</v>
      </c>
      <c r="B191" s="107" t="s">
        <v>590</v>
      </c>
      <c r="C191" s="108" t="s">
        <v>307</v>
      </c>
      <c r="D191" s="109" t="s">
        <v>591</v>
      </c>
      <c r="E191" s="51">
        <v>108</v>
      </c>
      <c r="F191" s="51">
        <f t="shared" si="2"/>
        <v>648</v>
      </c>
      <c r="G191" s="110" t="s">
        <v>974</v>
      </c>
      <c r="H191" s="51" t="s">
        <v>699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7.25" customHeight="1">
      <c r="A192" s="106" t="s">
        <v>975</v>
      </c>
      <c r="B192" s="107" t="s">
        <v>592</v>
      </c>
      <c r="C192" s="108" t="s">
        <v>376</v>
      </c>
      <c r="D192" s="109" t="s">
        <v>593</v>
      </c>
      <c r="E192" s="51">
        <v>108</v>
      </c>
      <c r="F192" s="51">
        <f t="shared" si="2"/>
        <v>648</v>
      </c>
      <c r="G192" s="110" t="s">
        <v>976</v>
      </c>
      <c r="H192" s="51" t="s">
        <v>701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7.25" customHeight="1">
      <c r="A193" s="111" t="s">
        <v>977</v>
      </c>
      <c r="B193" s="107" t="s">
        <v>594</v>
      </c>
      <c r="C193" s="108" t="s">
        <v>237</v>
      </c>
      <c r="D193" s="109" t="s">
        <v>595</v>
      </c>
      <c r="E193" s="51">
        <v>108</v>
      </c>
      <c r="F193" s="51">
        <f t="shared" si="2"/>
        <v>648</v>
      </c>
      <c r="G193" s="110">
        <v>45475995000</v>
      </c>
      <c r="H193" s="51" t="s">
        <v>712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7.25" customHeight="1">
      <c r="A194" s="106" t="s">
        <v>978</v>
      </c>
      <c r="B194" s="107" t="s">
        <v>596</v>
      </c>
      <c r="C194" s="108" t="s">
        <v>597</v>
      </c>
      <c r="D194" s="109" t="s">
        <v>598</v>
      </c>
      <c r="E194" s="51">
        <v>108</v>
      </c>
      <c r="F194" s="51">
        <f t="shared" si="2"/>
        <v>648</v>
      </c>
      <c r="G194" s="110">
        <v>45423525000</v>
      </c>
      <c r="H194" s="51" t="s">
        <v>712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7.25" customHeight="1">
      <c r="A195" s="106" t="s">
        <v>979</v>
      </c>
      <c r="B195" s="107" t="s">
        <v>608</v>
      </c>
      <c r="C195" s="108" t="s">
        <v>235</v>
      </c>
      <c r="D195" s="109" t="s">
        <v>609</v>
      </c>
      <c r="E195" s="51">
        <v>108</v>
      </c>
      <c r="F195" s="51">
        <f t="shared" si="2"/>
        <v>648</v>
      </c>
      <c r="G195" s="110" t="s">
        <v>980</v>
      </c>
      <c r="H195" s="51" t="s">
        <v>699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7.25" customHeight="1">
      <c r="A196" s="106" t="s">
        <v>981</v>
      </c>
      <c r="B196" s="107" t="s">
        <v>612</v>
      </c>
      <c r="C196" s="108" t="s">
        <v>209</v>
      </c>
      <c r="D196" s="109" t="s">
        <v>613</v>
      </c>
      <c r="E196" s="51">
        <v>108</v>
      </c>
      <c r="F196" s="51">
        <f t="shared" si="2"/>
        <v>648</v>
      </c>
      <c r="G196" s="110" t="s">
        <v>982</v>
      </c>
      <c r="H196" s="51" t="s">
        <v>701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7.25" customHeight="1">
      <c r="A197" s="111" t="s">
        <v>983</v>
      </c>
      <c r="B197" s="107" t="s">
        <v>614</v>
      </c>
      <c r="C197" s="108" t="s">
        <v>336</v>
      </c>
      <c r="D197" s="109" t="s">
        <v>615</v>
      </c>
      <c r="E197" s="51">
        <v>108</v>
      </c>
      <c r="F197" s="51">
        <f t="shared" si="2"/>
        <v>648</v>
      </c>
      <c r="G197" s="110" t="s">
        <v>984</v>
      </c>
      <c r="H197" s="51" t="s">
        <v>699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7.25" customHeight="1">
      <c r="A198" s="106" t="s">
        <v>985</v>
      </c>
      <c r="B198" s="107" t="s">
        <v>633</v>
      </c>
      <c r="C198" s="108" t="s">
        <v>211</v>
      </c>
      <c r="D198" s="109" t="s">
        <v>634</v>
      </c>
      <c r="E198" s="51">
        <v>108</v>
      </c>
      <c r="F198" s="51">
        <f aca="true" t="shared" si="3" ref="F198:F206">E198*6</f>
        <v>648</v>
      </c>
      <c r="G198" s="110">
        <v>11828159</v>
      </c>
      <c r="H198" s="51" t="s">
        <v>699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7.25" customHeight="1">
      <c r="A199" s="106" t="s">
        <v>986</v>
      </c>
      <c r="B199" s="112" t="s">
        <v>987</v>
      </c>
      <c r="C199" s="108" t="s">
        <v>68</v>
      </c>
      <c r="D199" s="113"/>
      <c r="E199" s="51">
        <v>108</v>
      </c>
      <c r="F199" s="51">
        <f t="shared" si="3"/>
        <v>648</v>
      </c>
      <c r="G199" s="110" t="s">
        <v>988</v>
      </c>
      <c r="H199" s="51" t="s">
        <v>711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7.25" customHeight="1">
      <c r="A200" s="106" t="s">
        <v>664</v>
      </c>
      <c r="B200" s="107" t="s">
        <v>63</v>
      </c>
      <c r="C200" s="108" t="s">
        <v>64</v>
      </c>
      <c r="D200" s="109" t="s">
        <v>65</v>
      </c>
      <c r="E200" s="51">
        <v>108</v>
      </c>
      <c r="F200" s="51">
        <f t="shared" si="3"/>
        <v>648</v>
      </c>
      <c r="G200" s="110" t="s">
        <v>989</v>
      </c>
      <c r="H200" s="51" t="s">
        <v>699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7.25" customHeight="1">
      <c r="A201" s="111" t="s">
        <v>30</v>
      </c>
      <c r="B201" s="107" t="s">
        <v>407</v>
      </c>
      <c r="C201" s="108" t="s">
        <v>408</v>
      </c>
      <c r="D201" s="109"/>
      <c r="E201" s="51">
        <v>129.6</v>
      </c>
      <c r="F201" s="51">
        <f t="shared" si="3"/>
        <v>777.5999999999999</v>
      </c>
      <c r="G201" s="110">
        <v>45332259000</v>
      </c>
      <c r="H201" s="51" t="s">
        <v>712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7.25" customHeight="1">
      <c r="A202" s="106" t="s">
        <v>386</v>
      </c>
      <c r="B202" s="107" t="s">
        <v>412</v>
      </c>
      <c r="C202" s="108" t="s">
        <v>413</v>
      </c>
      <c r="D202" s="109" t="s">
        <v>414</v>
      </c>
      <c r="E202" s="51">
        <v>129.6</v>
      </c>
      <c r="F202" s="51">
        <f t="shared" si="3"/>
        <v>777.5999999999999</v>
      </c>
      <c r="G202" s="110" t="s">
        <v>990</v>
      </c>
      <c r="H202" s="51" t="s">
        <v>711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7.25" customHeight="1">
      <c r="A203" s="106" t="s">
        <v>647</v>
      </c>
      <c r="B203" s="107" t="s">
        <v>432</v>
      </c>
      <c r="C203" s="108" t="s">
        <v>433</v>
      </c>
      <c r="D203" s="109" t="s">
        <v>434</v>
      </c>
      <c r="E203" s="51">
        <v>108</v>
      </c>
      <c r="F203" s="51">
        <f t="shared" si="3"/>
        <v>648</v>
      </c>
      <c r="G203" s="110" t="s">
        <v>991</v>
      </c>
      <c r="H203" s="51" t="s">
        <v>701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7.25" customHeight="1">
      <c r="A204" s="106" t="s">
        <v>653</v>
      </c>
      <c r="B204" s="107" t="s">
        <v>442</v>
      </c>
      <c r="C204" s="108" t="s">
        <v>54</v>
      </c>
      <c r="D204" s="109" t="s">
        <v>443</v>
      </c>
      <c r="E204" s="51">
        <v>108</v>
      </c>
      <c r="F204" s="51">
        <f t="shared" si="3"/>
        <v>648</v>
      </c>
      <c r="G204" s="110" t="s">
        <v>992</v>
      </c>
      <c r="H204" s="51" t="s">
        <v>711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7.25" customHeight="1">
      <c r="A205" s="106" t="s">
        <v>993</v>
      </c>
      <c r="B205" s="107" t="s">
        <v>373</v>
      </c>
      <c r="C205" s="108" t="s">
        <v>95</v>
      </c>
      <c r="D205" s="109" t="s">
        <v>374</v>
      </c>
      <c r="E205" s="51">
        <v>108</v>
      </c>
      <c r="F205" s="51">
        <f t="shared" si="3"/>
        <v>648</v>
      </c>
      <c r="G205" s="110" t="s">
        <v>994</v>
      </c>
      <c r="H205" s="51" t="s">
        <v>701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7.25" customHeight="1">
      <c r="A206" s="111" t="s">
        <v>995</v>
      </c>
      <c r="B206" s="107" t="s">
        <v>553</v>
      </c>
      <c r="C206" s="108" t="s">
        <v>121</v>
      </c>
      <c r="D206" s="109" t="s">
        <v>554</v>
      </c>
      <c r="E206" s="51">
        <v>108</v>
      </c>
      <c r="F206" s="51">
        <f t="shared" si="3"/>
        <v>648</v>
      </c>
      <c r="G206" s="110" t="s">
        <v>996</v>
      </c>
      <c r="H206" s="51" t="s">
        <v>699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7.25" customHeight="1">
      <c r="A207" s="106" t="s">
        <v>643</v>
      </c>
      <c r="B207" s="107" t="s">
        <v>427</v>
      </c>
      <c r="C207" s="108" t="s">
        <v>428</v>
      </c>
      <c r="D207" s="109" t="s">
        <v>429</v>
      </c>
      <c r="E207" s="51">
        <v>108</v>
      </c>
      <c r="F207" s="51">
        <f aca="true" t="shared" si="4" ref="F207:F244">E207*5</f>
        <v>540</v>
      </c>
      <c r="G207" s="110" t="s">
        <v>997</v>
      </c>
      <c r="H207" s="51" t="s">
        <v>699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7.25" customHeight="1">
      <c r="A208" s="111" t="s">
        <v>648</v>
      </c>
      <c r="B208" s="107" t="s">
        <v>380</v>
      </c>
      <c r="C208" s="108" t="s">
        <v>41</v>
      </c>
      <c r="D208" s="109" t="s">
        <v>381</v>
      </c>
      <c r="E208" s="51">
        <v>108</v>
      </c>
      <c r="F208" s="51">
        <f t="shared" si="4"/>
        <v>540</v>
      </c>
      <c r="G208" s="110" t="s">
        <v>998</v>
      </c>
      <c r="H208" s="51" t="s">
        <v>711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7.25" customHeight="1">
      <c r="A209" s="106" t="s">
        <v>660</v>
      </c>
      <c r="B209" s="107" t="s">
        <v>448</v>
      </c>
      <c r="C209" s="108" t="s">
        <v>68</v>
      </c>
      <c r="D209" s="109" t="s">
        <v>449</v>
      </c>
      <c r="E209" s="51">
        <v>129.6</v>
      </c>
      <c r="F209" s="51">
        <f t="shared" si="4"/>
        <v>648</v>
      </c>
      <c r="G209" s="110" t="s">
        <v>999</v>
      </c>
      <c r="H209" s="51" t="s">
        <v>701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7.25" customHeight="1">
      <c r="A210" s="106" t="s">
        <v>673</v>
      </c>
      <c r="B210" s="107" t="s">
        <v>463</v>
      </c>
      <c r="C210" s="108" t="s">
        <v>464</v>
      </c>
      <c r="D210" s="109" t="s">
        <v>465</v>
      </c>
      <c r="E210" s="51">
        <v>108</v>
      </c>
      <c r="F210" s="51">
        <f t="shared" si="4"/>
        <v>540</v>
      </c>
      <c r="G210" s="110" t="s">
        <v>1000</v>
      </c>
      <c r="H210" s="51" t="s">
        <v>711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7.25" customHeight="1">
      <c r="A211" s="106" t="s">
        <v>678</v>
      </c>
      <c r="B211" s="107" t="s">
        <v>467</v>
      </c>
      <c r="C211" s="108" t="s">
        <v>359</v>
      </c>
      <c r="D211" s="109" t="s">
        <v>468</v>
      </c>
      <c r="E211" s="51">
        <v>108</v>
      </c>
      <c r="F211" s="51">
        <f t="shared" si="4"/>
        <v>540</v>
      </c>
      <c r="G211" s="110" t="s">
        <v>1001</v>
      </c>
      <c r="H211" s="51" t="s">
        <v>711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7.25" customHeight="1">
      <c r="A212" s="106" t="s">
        <v>681</v>
      </c>
      <c r="B212" s="107" t="s">
        <v>470</v>
      </c>
      <c r="C212" s="108" t="s">
        <v>101</v>
      </c>
      <c r="D212" s="109" t="s">
        <v>471</v>
      </c>
      <c r="E212" s="51">
        <v>108</v>
      </c>
      <c r="F212" s="51">
        <f t="shared" si="4"/>
        <v>540</v>
      </c>
      <c r="G212" s="110" t="s">
        <v>1002</v>
      </c>
      <c r="H212" s="51" t="s">
        <v>701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7.25" customHeight="1">
      <c r="A213" s="106" t="s">
        <v>694</v>
      </c>
      <c r="B213" s="107" t="s">
        <v>479</v>
      </c>
      <c r="C213" s="108" t="s">
        <v>464</v>
      </c>
      <c r="D213" s="109" t="s">
        <v>480</v>
      </c>
      <c r="E213" s="51">
        <v>108</v>
      </c>
      <c r="F213" s="51">
        <f t="shared" si="4"/>
        <v>540</v>
      </c>
      <c r="G213" s="110" t="s">
        <v>1003</v>
      </c>
      <c r="H213" s="51" t="s">
        <v>703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7.25" customHeight="1">
      <c r="A214" s="106" t="s">
        <v>1004</v>
      </c>
      <c r="B214" s="107" t="s">
        <v>483</v>
      </c>
      <c r="C214" s="108" t="s">
        <v>242</v>
      </c>
      <c r="D214" s="109" t="s">
        <v>484</v>
      </c>
      <c r="E214" s="51">
        <v>108</v>
      </c>
      <c r="F214" s="51">
        <f t="shared" si="4"/>
        <v>540</v>
      </c>
      <c r="G214" s="110" t="s">
        <v>1005</v>
      </c>
      <c r="H214" s="51" t="s">
        <v>699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7.25" customHeight="1">
      <c r="A215" s="106" t="s">
        <v>1006</v>
      </c>
      <c r="B215" s="107" t="s">
        <v>515</v>
      </c>
      <c r="C215" s="108" t="s">
        <v>476</v>
      </c>
      <c r="D215" s="109" t="s">
        <v>516</v>
      </c>
      <c r="E215" s="51">
        <v>108</v>
      </c>
      <c r="F215" s="51">
        <f t="shared" si="4"/>
        <v>540</v>
      </c>
      <c r="G215" s="110" t="s">
        <v>1007</v>
      </c>
      <c r="H215" s="51" t="s">
        <v>711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7.25" customHeight="1">
      <c r="A216" s="106" t="s">
        <v>1008</v>
      </c>
      <c r="B216" s="107" t="s">
        <v>548</v>
      </c>
      <c r="C216" s="108" t="s">
        <v>130</v>
      </c>
      <c r="D216" s="109" t="s">
        <v>549</v>
      </c>
      <c r="E216" s="51">
        <v>108</v>
      </c>
      <c r="F216" s="51">
        <f t="shared" si="4"/>
        <v>540</v>
      </c>
      <c r="G216" s="110" t="s">
        <v>1009</v>
      </c>
      <c r="H216" s="51" t="s">
        <v>701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7.25" customHeight="1">
      <c r="A217" s="106" t="s">
        <v>1010</v>
      </c>
      <c r="B217" s="107" t="s">
        <v>557</v>
      </c>
      <c r="C217" s="108" t="s">
        <v>68</v>
      </c>
      <c r="D217" s="109" t="s">
        <v>558</v>
      </c>
      <c r="E217" s="51">
        <v>108</v>
      </c>
      <c r="F217" s="51">
        <f t="shared" si="4"/>
        <v>540</v>
      </c>
      <c r="G217" s="110" t="s">
        <v>1011</v>
      </c>
      <c r="H217" s="51" t="s">
        <v>701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7.25" customHeight="1">
      <c r="A218" s="106" t="s">
        <v>1012</v>
      </c>
      <c r="B218" s="107" t="s">
        <v>570</v>
      </c>
      <c r="C218" s="108" t="s">
        <v>95</v>
      </c>
      <c r="D218" s="109" t="s">
        <v>571</v>
      </c>
      <c r="E218" s="51">
        <v>108</v>
      </c>
      <c r="F218" s="51">
        <f t="shared" si="4"/>
        <v>540</v>
      </c>
      <c r="G218" s="110">
        <v>45473903003</v>
      </c>
      <c r="H218" s="51" t="s">
        <v>712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7.25" customHeight="1">
      <c r="A219" s="106" t="s">
        <v>1013</v>
      </c>
      <c r="B219" s="107" t="s">
        <v>583</v>
      </c>
      <c r="C219" s="108" t="s">
        <v>261</v>
      </c>
      <c r="D219" s="109" t="s">
        <v>584</v>
      </c>
      <c r="E219" s="51">
        <v>108</v>
      </c>
      <c r="F219" s="51">
        <f t="shared" si="4"/>
        <v>540</v>
      </c>
      <c r="G219" s="110" t="s">
        <v>1014</v>
      </c>
      <c r="H219" s="51" t="s">
        <v>699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7.25" customHeight="1">
      <c r="A220" s="106" t="s">
        <v>1015</v>
      </c>
      <c r="B220" s="107" t="s">
        <v>585</v>
      </c>
      <c r="C220" s="108" t="s">
        <v>586</v>
      </c>
      <c r="D220" s="109" t="s">
        <v>587</v>
      </c>
      <c r="E220" s="51">
        <v>108</v>
      </c>
      <c r="F220" s="51">
        <f t="shared" si="4"/>
        <v>540</v>
      </c>
      <c r="G220" s="110">
        <v>45323334000</v>
      </c>
      <c r="H220" s="51" t="s">
        <v>712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7.25" customHeight="1">
      <c r="A221" s="111" t="s">
        <v>1016</v>
      </c>
      <c r="B221" s="107" t="s">
        <v>588</v>
      </c>
      <c r="C221" s="108" t="s">
        <v>48</v>
      </c>
      <c r="D221" s="109" t="s">
        <v>589</v>
      </c>
      <c r="E221" s="51">
        <v>108</v>
      </c>
      <c r="F221" s="51">
        <f t="shared" si="4"/>
        <v>540</v>
      </c>
      <c r="G221" s="110" t="s">
        <v>1017</v>
      </c>
      <c r="H221" s="51" t="s">
        <v>701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7.25" customHeight="1">
      <c r="A222" s="111" t="s">
        <v>1018</v>
      </c>
      <c r="B222" s="107" t="s">
        <v>599</v>
      </c>
      <c r="C222" s="108" t="s">
        <v>600</v>
      </c>
      <c r="D222" s="109" t="s">
        <v>601</v>
      </c>
      <c r="E222" s="51">
        <v>108</v>
      </c>
      <c r="F222" s="51">
        <f t="shared" si="4"/>
        <v>540</v>
      </c>
      <c r="G222" s="110" t="s">
        <v>1019</v>
      </c>
      <c r="H222" s="51" t="s">
        <v>699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7.25" customHeight="1">
      <c r="A223" s="106" t="s">
        <v>1020</v>
      </c>
      <c r="B223" s="107" t="s">
        <v>616</v>
      </c>
      <c r="C223" s="108" t="s">
        <v>82</v>
      </c>
      <c r="D223" s="109" t="s">
        <v>617</v>
      </c>
      <c r="E223" s="51">
        <v>108</v>
      </c>
      <c r="F223" s="51">
        <f t="shared" si="4"/>
        <v>540</v>
      </c>
      <c r="G223" s="110">
        <v>45495821000</v>
      </c>
      <c r="H223" s="51" t="s">
        <v>712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7.25" customHeight="1">
      <c r="A224" s="106" t="s">
        <v>1021</v>
      </c>
      <c r="B224" s="107" t="s">
        <v>627</v>
      </c>
      <c r="C224" s="108" t="s">
        <v>464</v>
      </c>
      <c r="D224" s="109" t="s">
        <v>628</v>
      </c>
      <c r="E224" s="51">
        <v>108</v>
      </c>
      <c r="F224" s="51">
        <f t="shared" si="4"/>
        <v>540</v>
      </c>
      <c r="G224" s="110" t="s">
        <v>1022</v>
      </c>
      <c r="H224" s="51" t="s">
        <v>711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7.25" customHeight="1">
      <c r="A225" s="106" t="s">
        <v>1023</v>
      </c>
      <c r="B225" s="107" t="s">
        <v>631</v>
      </c>
      <c r="C225" s="108" t="s">
        <v>130</v>
      </c>
      <c r="D225" s="109" t="s">
        <v>632</v>
      </c>
      <c r="E225" s="51">
        <v>108</v>
      </c>
      <c r="F225" s="51">
        <f t="shared" si="4"/>
        <v>540</v>
      </c>
      <c r="G225" s="110" t="s">
        <v>1024</v>
      </c>
      <c r="H225" s="51" t="s">
        <v>699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7.25" customHeight="1">
      <c r="A226" s="106" t="s">
        <v>382</v>
      </c>
      <c r="B226" s="112" t="s">
        <v>1025</v>
      </c>
      <c r="C226" s="108" t="s">
        <v>305</v>
      </c>
      <c r="D226" s="113"/>
      <c r="E226" s="51">
        <v>108</v>
      </c>
      <c r="F226" s="51">
        <f t="shared" si="4"/>
        <v>540</v>
      </c>
      <c r="G226" s="110" t="s">
        <v>1026</v>
      </c>
      <c r="H226" s="51" t="s">
        <v>699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7.25" customHeight="1">
      <c r="A227" s="106" t="s">
        <v>383</v>
      </c>
      <c r="B227" s="112" t="s">
        <v>260</v>
      </c>
      <c r="C227" s="108" t="s">
        <v>261</v>
      </c>
      <c r="D227" s="113"/>
      <c r="E227" s="51">
        <v>108</v>
      </c>
      <c r="F227" s="51">
        <f t="shared" si="4"/>
        <v>540</v>
      </c>
      <c r="G227" s="110" t="s">
        <v>1027</v>
      </c>
      <c r="H227" s="51" t="s">
        <v>711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7.25" customHeight="1">
      <c r="A228" s="106" t="s">
        <v>1028</v>
      </c>
      <c r="B228" s="112" t="s">
        <v>1029</v>
      </c>
      <c r="C228" s="108" t="s">
        <v>1030</v>
      </c>
      <c r="D228" s="113"/>
      <c r="E228" s="51">
        <v>108</v>
      </c>
      <c r="F228" s="51">
        <f t="shared" si="4"/>
        <v>540</v>
      </c>
      <c r="G228" s="110">
        <v>5674215900019050</v>
      </c>
      <c r="H228" s="51" t="s">
        <v>703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7.25" customHeight="1">
      <c r="A229" s="106" t="s">
        <v>1031</v>
      </c>
      <c r="B229" s="112" t="s">
        <v>1032</v>
      </c>
      <c r="C229" s="108" t="s">
        <v>82</v>
      </c>
      <c r="D229" s="113"/>
      <c r="E229" s="51">
        <v>108</v>
      </c>
      <c r="F229" s="51">
        <f t="shared" si="4"/>
        <v>540</v>
      </c>
      <c r="G229" s="110" t="s">
        <v>1033</v>
      </c>
      <c r="H229" s="51" t="s">
        <v>703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7.25" customHeight="1">
      <c r="A230" s="106" t="s">
        <v>1034</v>
      </c>
      <c r="B230" s="112" t="s">
        <v>102</v>
      </c>
      <c r="C230" s="108" t="s">
        <v>103</v>
      </c>
      <c r="D230" s="113"/>
      <c r="E230" s="51">
        <v>108</v>
      </c>
      <c r="F230" s="51">
        <f t="shared" si="4"/>
        <v>540</v>
      </c>
      <c r="G230" s="110" t="s">
        <v>1035</v>
      </c>
      <c r="H230" s="51" t="s">
        <v>699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7.25" customHeight="1">
      <c r="A231" s="106" t="s">
        <v>1036</v>
      </c>
      <c r="B231" s="112" t="s">
        <v>250</v>
      </c>
      <c r="C231" s="108" t="s">
        <v>128</v>
      </c>
      <c r="D231" s="113"/>
      <c r="E231" s="51">
        <v>108</v>
      </c>
      <c r="F231" s="51">
        <f t="shared" si="4"/>
        <v>540</v>
      </c>
      <c r="G231" s="110" t="s">
        <v>1037</v>
      </c>
      <c r="H231" s="51" t="s">
        <v>699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7.25" customHeight="1">
      <c r="A232" s="111" t="s">
        <v>640</v>
      </c>
      <c r="B232" s="114" t="s">
        <v>401</v>
      </c>
      <c r="C232" s="115" t="s">
        <v>402</v>
      </c>
      <c r="D232" s="116" t="s">
        <v>403</v>
      </c>
      <c r="E232" s="117">
        <v>129.6</v>
      </c>
      <c r="F232" s="51">
        <f t="shared" si="4"/>
        <v>648</v>
      </c>
      <c r="G232" s="118">
        <v>45340613000</v>
      </c>
      <c r="H232" s="117" t="s">
        <v>712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7.25" customHeight="1">
      <c r="A233" s="106" t="s">
        <v>31</v>
      </c>
      <c r="B233" s="107" t="s">
        <v>409</v>
      </c>
      <c r="C233" s="108" t="s">
        <v>410</v>
      </c>
      <c r="D233" s="109" t="s">
        <v>411</v>
      </c>
      <c r="E233" s="51">
        <v>162</v>
      </c>
      <c r="F233" s="51">
        <f t="shared" si="4"/>
        <v>810</v>
      </c>
      <c r="G233" s="110" t="s">
        <v>1038</v>
      </c>
      <c r="H233" s="51" t="s">
        <v>699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7.25" customHeight="1">
      <c r="A234" s="111" t="s">
        <v>388</v>
      </c>
      <c r="B234" s="107" t="s">
        <v>415</v>
      </c>
      <c r="C234" s="108" t="s">
        <v>60</v>
      </c>
      <c r="D234" s="109" t="s">
        <v>416</v>
      </c>
      <c r="E234" s="51">
        <v>108</v>
      </c>
      <c r="F234" s="51">
        <f t="shared" si="4"/>
        <v>540</v>
      </c>
      <c r="G234" s="110" t="s">
        <v>1039</v>
      </c>
      <c r="H234" s="51" t="s">
        <v>703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7.25" customHeight="1">
      <c r="A235" s="106" t="s">
        <v>390</v>
      </c>
      <c r="B235" s="107" t="s">
        <v>417</v>
      </c>
      <c r="C235" s="108" t="s">
        <v>418</v>
      </c>
      <c r="D235" s="109" t="s">
        <v>419</v>
      </c>
      <c r="E235" s="51">
        <v>108</v>
      </c>
      <c r="F235" s="51">
        <f t="shared" si="4"/>
        <v>540</v>
      </c>
      <c r="G235" s="110" t="s">
        <v>1040</v>
      </c>
      <c r="H235" s="51" t="s">
        <v>699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5">
      <c r="A236" s="111" t="s">
        <v>397</v>
      </c>
      <c r="B236" s="107" t="s">
        <v>424</v>
      </c>
      <c r="C236" s="108" t="s">
        <v>71</v>
      </c>
      <c r="D236" s="109" t="s">
        <v>425</v>
      </c>
      <c r="E236" s="51">
        <v>129.6</v>
      </c>
      <c r="F236" s="51">
        <f t="shared" si="4"/>
        <v>648</v>
      </c>
      <c r="G236" s="110" t="s">
        <v>1041</v>
      </c>
      <c r="H236" s="51" t="s">
        <v>699</v>
      </c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20"/>
      <c r="W236" s="120"/>
      <c r="X236" s="120"/>
      <c r="Y236" s="120"/>
    </row>
    <row r="237" spans="1:25" s="8" customFormat="1" ht="15">
      <c r="A237" s="111" t="s">
        <v>645</v>
      </c>
      <c r="B237" s="107" t="s">
        <v>430</v>
      </c>
      <c r="C237" s="108" t="s">
        <v>54</v>
      </c>
      <c r="D237" s="109" t="s">
        <v>431</v>
      </c>
      <c r="E237" s="51">
        <v>108</v>
      </c>
      <c r="F237" s="51">
        <f t="shared" si="4"/>
        <v>540</v>
      </c>
      <c r="G237" s="110" t="s">
        <v>1042</v>
      </c>
      <c r="H237" s="51" t="s">
        <v>699</v>
      </c>
      <c r="J237" s="121"/>
      <c r="K237" s="121"/>
      <c r="L237" s="122"/>
      <c r="M237" s="120"/>
      <c r="N237" s="120"/>
      <c r="O237" s="120"/>
      <c r="P237" s="120"/>
      <c r="Q237" s="120"/>
      <c r="R237" s="123"/>
      <c r="S237" s="124"/>
      <c r="T237" s="120"/>
      <c r="U237" s="124"/>
      <c r="V237" s="120"/>
      <c r="W237" s="120"/>
      <c r="X237" s="120"/>
      <c r="Y237" s="120"/>
    </row>
    <row r="238" spans="1:25" ht="15">
      <c r="A238" s="106" t="s">
        <v>652</v>
      </c>
      <c r="B238" s="107" t="s">
        <v>440</v>
      </c>
      <c r="C238" s="108" t="s">
        <v>402</v>
      </c>
      <c r="D238" s="109" t="s">
        <v>441</v>
      </c>
      <c r="E238" s="51">
        <v>129.6</v>
      </c>
      <c r="F238" s="51">
        <f t="shared" si="4"/>
        <v>648</v>
      </c>
      <c r="G238" s="110" t="s">
        <v>1043</v>
      </c>
      <c r="H238" s="51" t="s">
        <v>699</v>
      </c>
      <c r="I238" s="121"/>
      <c r="J238" s="121"/>
      <c r="K238" s="121"/>
      <c r="L238" s="122"/>
      <c r="M238" s="120"/>
      <c r="N238" s="120"/>
      <c r="O238" s="120"/>
      <c r="P238" s="120"/>
      <c r="Q238" s="120"/>
      <c r="R238" s="123"/>
      <c r="S238" s="124"/>
      <c r="T238" s="120"/>
      <c r="U238" s="124"/>
      <c r="V238" s="120"/>
      <c r="W238" s="120"/>
      <c r="X238" s="120"/>
      <c r="Y238" s="120"/>
    </row>
    <row r="239" spans="1:25" ht="15">
      <c r="A239" s="106" t="s">
        <v>693</v>
      </c>
      <c r="B239" s="107" t="s">
        <v>478</v>
      </c>
      <c r="C239" s="108" t="s">
        <v>359</v>
      </c>
      <c r="D239" s="113">
        <v>3012991158978</v>
      </c>
      <c r="E239" s="51">
        <v>108</v>
      </c>
      <c r="F239" s="51">
        <f t="shared" si="4"/>
        <v>540</v>
      </c>
      <c r="G239" s="110">
        <v>1531908582</v>
      </c>
      <c r="H239" s="51" t="s">
        <v>699</v>
      </c>
      <c r="I239" s="121"/>
      <c r="J239" s="121"/>
      <c r="K239" s="121"/>
      <c r="L239" s="122"/>
      <c r="M239" s="120"/>
      <c r="N239" s="120"/>
      <c r="O239" s="120"/>
      <c r="P239" s="120"/>
      <c r="Q239" s="120"/>
      <c r="R239" s="123"/>
      <c r="S239" s="124"/>
      <c r="T239" s="120"/>
      <c r="U239" s="124"/>
      <c r="V239" s="120"/>
      <c r="W239" s="120"/>
      <c r="X239" s="120"/>
      <c r="Y239" s="120"/>
    </row>
    <row r="240" spans="1:25" ht="15">
      <c r="A240" s="111" t="s">
        <v>1044</v>
      </c>
      <c r="B240" s="107" t="s">
        <v>485</v>
      </c>
      <c r="C240" s="108" t="s">
        <v>114</v>
      </c>
      <c r="D240" s="109" t="s">
        <v>486</v>
      </c>
      <c r="E240" s="51">
        <v>108</v>
      </c>
      <c r="F240" s="51">
        <f t="shared" si="4"/>
        <v>540</v>
      </c>
      <c r="G240" s="110" t="s">
        <v>1045</v>
      </c>
      <c r="H240" s="51" t="s">
        <v>699</v>
      </c>
      <c r="I240" s="121"/>
      <c r="J240" s="121"/>
      <c r="K240" s="121"/>
      <c r="L240" s="122"/>
      <c r="M240" s="120"/>
      <c r="N240" s="120"/>
      <c r="O240" s="120"/>
      <c r="P240" s="120"/>
      <c r="Q240" s="120"/>
      <c r="R240" s="123"/>
      <c r="S240" s="124"/>
      <c r="T240" s="120"/>
      <c r="U240" s="124"/>
      <c r="V240" s="120"/>
      <c r="W240" s="120"/>
      <c r="X240" s="120"/>
      <c r="Y240" s="120"/>
    </row>
    <row r="241" spans="1:25" ht="15">
      <c r="A241" s="106" t="s">
        <v>1046</v>
      </c>
      <c r="B241" s="107" t="s">
        <v>503</v>
      </c>
      <c r="C241" s="108" t="s">
        <v>504</v>
      </c>
      <c r="D241" s="109" t="s">
        <v>505</v>
      </c>
      <c r="E241" s="51">
        <v>108</v>
      </c>
      <c r="F241" s="51">
        <f t="shared" si="4"/>
        <v>540</v>
      </c>
      <c r="G241" s="110">
        <v>45475630000</v>
      </c>
      <c r="H241" s="51" t="s">
        <v>712</v>
      </c>
      <c r="I241" s="121"/>
      <c r="J241" s="121"/>
      <c r="K241" s="121"/>
      <c r="L241" s="122"/>
      <c r="M241" s="120"/>
      <c r="N241" s="120"/>
      <c r="O241" s="120"/>
      <c r="P241" s="120"/>
      <c r="Q241" s="120"/>
      <c r="R241" s="123"/>
      <c r="S241" s="124"/>
      <c r="T241" s="120"/>
      <c r="U241" s="124"/>
      <c r="V241" s="120"/>
      <c r="W241" s="120"/>
      <c r="X241" s="120"/>
      <c r="Y241" s="120"/>
    </row>
    <row r="242" spans="1:22" ht="24">
      <c r="A242" s="106" t="s">
        <v>1047</v>
      </c>
      <c r="B242" s="107" t="s">
        <v>526</v>
      </c>
      <c r="C242" s="108" t="s">
        <v>113</v>
      </c>
      <c r="D242" s="109" t="s">
        <v>527</v>
      </c>
      <c r="E242" s="51">
        <v>108</v>
      </c>
      <c r="F242" s="51">
        <f t="shared" si="4"/>
        <v>540</v>
      </c>
      <c r="G242" s="110" t="s">
        <v>1048</v>
      </c>
      <c r="H242" s="51" t="s">
        <v>699</v>
      </c>
      <c r="I242" s="122"/>
      <c r="J242" s="122"/>
      <c r="K242" s="122"/>
      <c r="L242" s="122"/>
      <c r="M242" s="120"/>
      <c r="N242" s="120"/>
      <c r="O242" s="120"/>
      <c r="P242" s="120"/>
      <c r="Q242" s="120"/>
      <c r="R242" s="120"/>
      <c r="S242" s="124"/>
      <c r="T242" s="120"/>
      <c r="U242" s="124"/>
      <c r="V242" s="3"/>
    </row>
    <row r="243" spans="1:22" ht="24">
      <c r="A243" s="106" t="s">
        <v>1049</v>
      </c>
      <c r="B243" s="107" t="s">
        <v>568</v>
      </c>
      <c r="C243" s="108" t="s">
        <v>299</v>
      </c>
      <c r="D243" s="109" t="s">
        <v>569</v>
      </c>
      <c r="E243" s="51">
        <v>108</v>
      </c>
      <c r="F243" s="51">
        <f t="shared" si="4"/>
        <v>540</v>
      </c>
      <c r="G243" s="110" t="s">
        <v>1050</v>
      </c>
      <c r="H243" s="51" t="s">
        <v>699</v>
      </c>
      <c r="I243" s="122"/>
      <c r="J243" s="122"/>
      <c r="K243" s="122"/>
      <c r="L243" s="122"/>
      <c r="M243" s="120"/>
      <c r="N243" s="120"/>
      <c r="O243" s="120"/>
      <c r="P243" s="120"/>
      <c r="Q243" s="120"/>
      <c r="R243" s="120"/>
      <c r="S243" s="124"/>
      <c r="T243" s="120"/>
      <c r="U243" s="124"/>
      <c r="V243" s="3"/>
    </row>
    <row r="244" spans="1:22" ht="24">
      <c r="A244" s="111" t="s">
        <v>1051</v>
      </c>
      <c r="B244" s="107" t="s">
        <v>575</v>
      </c>
      <c r="C244" s="108" t="s">
        <v>48</v>
      </c>
      <c r="D244" s="109" t="s">
        <v>576</v>
      </c>
      <c r="E244" s="51">
        <v>108</v>
      </c>
      <c r="F244" s="51">
        <f t="shared" si="4"/>
        <v>540</v>
      </c>
      <c r="G244" s="110" t="s">
        <v>1052</v>
      </c>
      <c r="H244" s="51"/>
      <c r="I244" s="122"/>
      <c r="J244" s="122"/>
      <c r="K244" s="122"/>
      <c r="L244" s="122"/>
      <c r="M244" s="120"/>
      <c r="N244" s="120"/>
      <c r="O244" s="120"/>
      <c r="P244" s="120"/>
      <c r="Q244" s="120"/>
      <c r="R244" s="120"/>
      <c r="S244" s="124"/>
      <c r="T244" s="120"/>
      <c r="U244" s="124"/>
      <c r="V244" s="3"/>
    </row>
    <row r="245" spans="1:22" ht="15">
      <c r="A245" s="189" t="s">
        <v>1053</v>
      </c>
      <c r="B245" s="189"/>
      <c r="C245" s="189"/>
      <c r="D245" s="189"/>
      <c r="E245" s="189"/>
      <c r="F245" s="189"/>
      <c r="G245" s="189"/>
      <c r="H245" s="189"/>
      <c r="I245" s="122"/>
      <c r="J245" s="122"/>
      <c r="K245" s="122"/>
      <c r="L245" s="122"/>
      <c r="M245" s="120"/>
      <c r="N245" s="120"/>
      <c r="O245" s="120"/>
      <c r="P245" s="120"/>
      <c r="Q245" s="120"/>
      <c r="R245" s="120"/>
      <c r="S245" s="124"/>
      <c r="T245" s="120"/>
      <c r="U245" s="124"/>
      <c r="V245" s="3"/>
    </row>
    <row r="246" spans="1:22" ht="15">
      <c r="A246" s="190" t="s">
        <v>1054</v>
      </c>
      <c r="B246" s="190"/>
      <c r="C246" s="190"/>
      <c r="D246" s="190"/>
      <c r="E246" s="190"/>
      <c r="F246" s="190"/>
      <c r="G246" s="190"/>
      <c r="H246" s="190"/>
      <c r="I246" s="122"/>
      <c r="J246" s="122"/>
      <c r="K246" s="122"/>
      <c r="L246" s="122"/>
      <c r="M246" s="120"/>
      <c r="N246" s="120"/>
      <c r="O246" s="120"/>
      <c r="P246" s="120"/>
      <c r="Q246" s="120"/>
      <c r="R246" s="120"/>
      <c r="S246" s="124"/>
      <c r="T246" s="120"/>
      <c r="U246" s="124"/>
      <c r="V246" s="3"/>
    </row>
    <row r="247" spans="1:22" ht="15">
      <c r="A247" s="190"/>
      <c r="B247" s="190"/>
      <c r="C247" s="190"/>
      <c r="D247" s="190"/>
      <c r="E247" s="190"/>
      <c r="F247" s="190"/>
      <c r="G247" s="190"/>
      <c r="H247" s="190"/>
      <c r="I247" s="122"/>
      <c r="J247" s="122"/>
      <c r="K247" s="122"/>
      <c r="L247" s="122"/>
      <c r="M247" s="120"/>
      <c r="N247" s="120"/>
      <c r="O247" s="120"/>
      <c r="P247" s="120"/>
      <c r="Q247" s="120"/>
      <c r="R247" s="120"/>
      <c r="S247" s="124"/>
      <c r="T247" s="120"/>
      <c r="U247" s="124"/>
      <c r="V247" s="3"/>
    </row>
    <row r="248" spans="1:22" ht="15">
      <c r="A248" s="190"/>
      <c r="B248" s="190"/>
      <c r="C248" s="190"/>
      <c r="D248" s="190"/>
      <c r="E248" s="190"/>
      <c r="F248" s="190"/>
      <c r="G248" s="190"/>
      <c r="H248" s="190"/>
      <c r="I248" s="122"/>
      <c r="J248" s="122"/>
      <c r="K248" s="122"/>
      <c r="L248" s="122"/>
      <c r="M248" s="120"/>
      <c r="N248" s="120"/>
      <c r="O248" s="120"/>
      <c r="P248" s="120"/>
      <c r="Q248" s="120"/>
      <c r="R248" s="120"/>
      <c r="S248" s="124"/>
      <c r="T248" s="120"/>
      <c r="U248" s="124"/>
      <c r="V248" s="3"/>
    </row>
    <row r="249" spans="1:22" ht="15">
      <c r="A249" s="191" t="s">
        <v>1055</v>
      </c>
      <c r="B249" s="191"/>
      <c r="C249" s="191"/>
      <c r="D249" s="191"/>
      <c r="E249" s="191"/>
      <c r="F249" s="191"/>
      <c r="G249" s="191"/>
      <c r="H249" s="191"/>
      <c r="I249" s="122"/>
      <c r="J249" s="122"/>
      <c r="K249" s="122"/>
      <c r="L249" s="122"/>
      <c r="M249" s="120"/>
      <c r="N249" s="120"/>
      <c r="O249" s="120"/>
      <c r="P249" s="120"/>
      <c r="Q249" s="120"/>
      <c r="R249" s="120"/>
      <c r="S249" s="124"/>
      <c r="T249" s="120"/>
      <c r="U249" s="124"/>
      <c r="V249" s="3"/>
    </row>
    <row r="250" spans="1:22" ht="15">
      <c r="A250" s="191"/>
      <c r="B250" s="191"/>
      <c r="C250" s="191"/>
      <c r="D250" s="191"/>
      <c r="E250" s="191"/>
      <c r="F250" s="191"/>
      <c r="G250" s="191"/>
      <c r="H250" s="191"/>
      <c r="I250" s="122"/>
      <c r="J250" s="122"/>
      <c r="K250" s="122"/>
      <c r="L250" s="122"/>
      <c r="M250" s="120"/>
      <c r="N250" s="120"/>
      <c r="O250" s="120"/>
      <c r="P250" s="120"/>
      <c r="Q250" s="120"/>
      <c r="R250" s="120"/>
      <c r="S250" s="124"/>
      <c r="T250" s="120"/>
      <c r="U250" s="124"/>
      <c r="V250" s="3"/>
    </row>
    <row r="251" spans="1:22" ht="15">
      <c r="A251" s="191"/>
      <c r="B251" s="191"/>
      <c r="C251" s="191"/>
      <c r="D251" s="191"/>
      <c r="E251" s="191"/>
      <c r="F251" s="191"/>
      <c r="G251" s="191"/>
      <c r="H251" s="191"/>
      <c r="I251" s="122"/>
      <c r="J251" s="122"/>
      <c r="K251" s="122"/>
      <c r="L251" s="122"/>
      <c r="M251" s="120"/>
      <c r="N251" s="120"/>
      <c r="O251" s="120"/>
      <c r="P251" s="120"/>
      <c r="Q251" s="120"/>
      <c r="R251" s="120"/>
      <c r="S251" s="124"/>
      <c r="T251" s="120"/>
      <c r="U251" s="124"/>
      <c r="V251" s="3"/>
    </row>
    <row r="252" spans="1:22" ht="15">
      <c r="A252" s="191"/>
      <c r="B252" s="191"/>
      <c r="C252" s="191"/>
      <c r="D252" s="191"/>
      <c r="E252" s="191"/>
      <c r="F252" s="191"/>
      <c r="G252" s="191"/>
      <c r="H252" s="191"/>
      <c r="I252" s="122"/>
      <c r="J252" s="122"/>
      <c r="K252" s="122"/>
      <c r="L252" s="122"/>
      <c r="M252" s="120"/>
      <c r="N252" s="120"/>
      <c r="O252" s="120"/>
      <c r="P252" s="120"/>
      <c r="Q252" s="120"/>
      <c r="R252" s="120"/>
      <c r="S252" s="124"/>
      <c r="T252" s="120"/>
      <c r="U252" s="124"/>
      <c r="V252" s="3"/>
    </row>
    <row r="253" spans="1:22" ht="15">
      <c r="A253" s="191"/>
      <c r="B253" s="191"/>
      <c r="C253" s="191"/>
      <c r="D253" s="191"/>
      <c r="E253" s="191"/>
      <c r="F253" s="191"/>
      <c r="G253" s="191"/>
      <c r="H253" s="191"/>
      <c r="I253" s="122"/>
      <c r="J253" s="122"/>
      <c r="K253" s="122"/>
      <c r="L253" s="122"/>
      <c r="M253" s="120"/>
      <c r="N253" s="120"/>
      <c r="O253" s="120"/>
      <c r="P253" s="120"/>
      <c r="Q253" s="120"/>
      <c r="R253" s="120"/>
      <c r="S253" s="124"/>
      <c r="T253" s="120"/>
      <c r="U253" s="124"/>
      <c r="V253" s="3"/>
    </row>
    <row r="254" spans="1:22" ht="15">
      <c r="A254" s="191"/>
      <c r="B254" s="191"/>
      <c r="C254" s="191"/>
      <c r="D254" s="191"/>
      <c r="E254" s="191"/>
      <c r="F254" s="191"/>
      <c r="G254" s="191"/>
      <c r="H254" s="191"/>
      <c r="I254" s="122"/>
      <c r="J254" s="122"/>
      <c r="K254" s="122"/>
      <c r="L254" s="122"/>
      <c r="M254" s="120"/>
      <c r="N254" s="120"/>
      <c r="O254" s="120"/>
      <c r="P254" s="120"/>
      <c r="Q254" s="120"/>
      <c r="R254" s="120"/>
      <c r="S254" s="124"/>
      <c r="T254" s="120"/>
      <c r="U254" s="124"/>
      <c r="V254" s="3"/>
    </row>
    <row r="255" spans="1:22" ht="15">
      <c r="A255" s="125"/>
      <c r="B255" s="126"/>
      <c r="C255" s="127"/>
      <c r="D255" s="122"/>
      <c r="E255" s="121"/>
      <c r="F255" s="121"/>
      <c r="G255" s="122"/>
      <c r="H255" s="121"/>
      <c r="I255" s="122"/>
      <c r="J255" s="122"/>
      <c r="K255" s="122"/>
      <c r="L255" s="122"/>
      <c r="M255" s="120"/>
      <c r="N255" s="120"/>
      <c r="O255" s="120"/>
      <c r="P255" s="120"/>
      <c r="Q255" s="120"/>
      <c r="R255" s="120"/>
      <c r="S255" s="124"/>
      <c r="T255" s="120"/>
      <c r="U255" s="124"/>
      <c r="V255" s="3"/>
    </row>
    <row r="256" spans="1:22" ht="15">
      <c r="A256" s="125"/>
      <c r="B256" s="126"/>
      <c r="C256" s="127"/>
      <c r="D256" s="122"/>
      <c r="E256" s="121"/>
      <c r="F256" s="121"/>
      <c r="G256" s="122"/>
      <c r="H256" s="121"/>
      <c r="I256" s="122"/>
      <c r="J256" s="122"/>
      <c r="K256" s="122"/>
      <c r="L256" s="122"/>
      <c r="M256" s="120"/>
      <c r="N256" s="120"/>
      <c r="O256" s="120"/>
      <c r="P256" s="120"/>
      <c r="Q256" s="120"/>
      <c r="R256" s="120"/>
      <c r="S256" s="124"/>
      <c r="T256" s="120"/>
      <c r="U256" s="124"/>
      <c r="V256" s="3"/>
    </row>
    <row r="257" spans="1:22" ht="15">
      <c r="A257" s="125"/>
      <c r="B257" s="126"/>
      <c r="C257" s="127"/>
      <c r="D257" s="122"/>
      <c r="E257" s="121"/>
      <c r="F257" s="121"/>
      <c r="G257" s="122"/>
      <c r="H257" s="121"/>
      <c r="I257" s="122"/>
      <c r="J257" s="122"/>
      <c r="K257" s="122"/>
      <c r="L257" s="122"/>
      <c r="M257" s="120"/>
      <c r="N257" s="120"/>
      <c r="O257" s="120"/>
      <c r="P257" s="120"/>
      <c r="Q257" s="120"/>
      <c r="R257" s="120"/>
      <c r="S257" s="124"/>
      <c r="T257" s="120"/>
      <c r="U257" s="124"/>
      <c r="V257" s="3"/>
    </row>
    <row r="258" spans="1:22" ht="15">
      <c r="A258" s="125"/>
      <c r="B258" s="126"/>
      <c r="C258" s="127"/>
      <c r="D258" s="122"/>
      <c r="E258" s="121"/>
      <c r="F258" s="121"/>
      <c r="G258" s="122"/>
      <c r="H258" s="121"/>
      <c r="I258" s="122"/>
      <c r="J258" s="122"/>
      <c r="K258" s="122"/>
      <c r="L258" s="122"/>
      <c r="M258" s="120"/>
      <c r="N258" s="120"/>
      <c r="O258" s="120"/>
      <c r="P258" s="120"/>
      <c r="Q258" s="120"/>
      <c r="R258" s="120"/>
      <c r="S258" s="124"/>
      <c r="T258" s="120"/>
      <c r="U258" s="124"/>
      <c r="V258" s="3"/>
    </row>
    <row r="259" spans="1:22" ht="15">
      <c r="A259" s="125"/>
      <c r="B259" s="126"/>
      <c r="C259" s="127"/>
      <c r="D259" s="122"/>
      <c r="E259" s="121"/>
      <c r="F259" s="121"/>
      <c r="G259" s="122"/>
      <c r="H259" s="121"/>
      <c r="I259" s="122"/>
      <c r="J259" s="122"/>
      <c r="K259" s="122"/>
      <c r="L259" s="122"/>
      <c r="M259" s="120"/>
      <c r="N259" s="120"/>
      <c r="O259" s="120"/>
      <c r="P259" s="120"/>
      <c r="Q259" s="120"/>
      <c r="R259" s="120"/>
      <c r="S259" s="124"/>
      <c r="T259" s="120"/>
      <c r="U259" s="124"/>
      <c r="V259" s="3"/>
    </row>
  </sheetData>
  <sheetProtection selectLockedCells="1" selectUnlockedCells="1"/>
  <mergeCells count="11">
    <mergeCell ref="E2:E4"/>
    <mergeCell ref="G2:G4"/>
    <mergeCell ref="H2:H4"/>
    <mergeCell ref="A245:H245"/>
    <mergeCell ref="A246:H248"/>
    <mergeCell ref="A249:H254"/>
    <mergeCell ref="A1:U1"/>
    <mergeCell ref="A2:A4"/>
    <mergeCell ref="B2:B4"/>
    <mergeCell ref="C2:C4"/>
    <mergeCell ref="D2:D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3.8515625" style="1" customWidth="1"/>
    <col min="2" max="2" width="17.421875" style="2" customWidth="1"/>
    <col min="3" max="3" width="8.7109375" style="97" customWidth="1"/>
    <col min="4" max="4" width="12.28125" style="98" customWidth="1"/>
    <col min="5" max="5" width="5.421875" style="3" customWidth="1"/>
    <col min="6" max="13" width="3.28125" style="98" customWidth="1"/>
    <col min="14" max="16" width="3.421875" style="3" customWidth="1"/>
    <col min="17" max="17" width="5.7109375" style="3" customWidth="1"/>
    <col min="18" max="18" width="3.7109375" style="3" customWidth="1"/>
    <col min="19" max="19" width="3.140625" style="3" customWidth="1"/>
    <col min="20" max="20" width="5.7109375" style="100" customWidth="1"/>
    <col min="21" max="21" width="3.7109375" style="3" customWidth="1"/>
    <col min="22" max="22" width="5.7109375" style="100" customWidth="1"/>
    <col min="23" max="23" width="3.8515625" style="7" customWidth="1"/>
    <col min="24" max="24" width="5.140625" style="3" customWidth="1"/>
    <col min="25" max="25" width="4.421875" style="3" customWidth="1"/>
    <col min="26" max="26" width="4.7109375" style="3" customWidth="1"/>
    <col min="27" max="16384" width="9.140625" style="8" customWidth="1"/>
  </cols>
  <sheetData>
    <row r="1" spans="1:22" ht="15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6" ht="22.5" customHeight="1">
      <c r="A2" s="175" t="s">
        <v>1</v>
      </c>
      <c r="B2" s="176" t="s">
        <v>2</v>
      </c>
      <c r="C2" s="193" t="s">
        <v>3</v>
      </c>
      <c r="D2" s="194" t="s">
        <v>696</v>
      </c>
      <c r="E2" s="175" t="s">
        <v>5</v>
      </c>
      <c r="F2" s="196" t="s">
        <v>6</v>
      </c>
      <c r="G2" s="196" t="s">
        <v>7</v>
      </c>
      <c r="H2" s="196" t="s">
        <v>8</v>
      </c>
      <c r="I2" s="196" t="s">
        <v>9</v>
      </c>
      <c r="J2" s="196" t="s">
        <v>10</v>
      </c>
      <c r="K2" s="197" t="s">
        <v>11</v>
      </c>
      <c r="L2" s="197"/>
      <c r="M2" s="129"/>
      <c r="N2" s="11"/>
      <c r="O2" s="182" t="s">
        <v>12</v>
      </c>
      <c r="P2" s="182"/>
      <c r="Q2" s="182"/>
      <c r="R2" s="182"/>
      <c r="S2" s="182"/>
      <c r="T2" s="182"/>
      <c r="U2" s="182"/>
      <c r="V2" s="182"/>
      <c r="W2" s="198" t="s">
        <v>13</v>
      </c>
      <c r="X2" s="195" t="s">
        <v>14</v>
      </c>
      <c r="Y2" s="199" t="s">
        <v>15</v>
      </c>
      <c r="Z2" s="200" t="s">
        <v>29</v>
      </c>
    </row>
    <row r="3" spans="1:26" ht="26.25" customHeight="1">
      <c r="A3" s="175"/>
      <c r="B3" s="176"/>
      <c r="C3" s="193"/>
      <c r="D3" s="194"/>
      <c r="E3" s="175"/>
      <c r="F3" s="196"/>
      <c r="G3" s="196"/>
      <c r="H3" s="196"/>
      <c r="I3" s="196"/>
      <c r="J3" s="196"/>
      <c r="K3" s="196" t="s">
        <v>16</v>
      </c>
      <c r="L3" s="196" t="s">
        <v>17</v>
      </c>
      <c r="M3" s="196" t="s">
        <v>18</v>
      </c>
      <c r="N3" s="177" t="s">
        <v>19</v>
      </c>
      <c r="O3" s="177" t="s">
        <v>20</v>
      </c>
      <c r="P3" s="201" t="s">
        <v>21</v>
      </c>
      <c r="Q3" s="181" t="s">
        <v>22</v>
      </c>
      <c r="R3" s="181"/>
      <c r="S3" s="181"/>
      <c r="T3" s="181"/>
      <c r="U3" s="177" t="s">
        <v>23</v>
      </c>
      <c r="V3" s="202" t="s">
        <v>24</v>
      </c>
      <c r="W3" s="198"/>
      <c r="X3" s="195"/>
      <c r="Y3" s="199"/>
      <c r="Z3" s="200"/>
    </row>
    <row r="4" spans="1:26" s="15" customFormat="1" ht="111.75" customHeight="1">
      <c r="A4" s="175"/>
      <c r="B4" s="176"/>
      <c r="C4" s="193"/>
      <c r="D4" s="194"/>
      <c r="E4" s="175"/>
      <c r="F4" s="196"/>
      <c r="G4" s="196"/>
      <c r="H4" s="196"/>
      <c r="I4" s="196"/>
      <c r="J4" s="196"/>
      <c r="K4" s="196"/>
      <c r="L4" s="196"/>
      <c r="M4" s="196"/>
      <c r="N4" s="177"/>
      <c r="O4" s="177"/>
      <c r="P4" s="201"/>
      <c r="Q4" s="9" t="s">
        <v>25</v>
      </c>
      <c r="R4" s="9" t="s">
        <v>26</v>
      </c>
      <c r="S4" s="9" t="s">
        <v>27</v>
      </c>
      <c r="T4" s="130" t="s">
        <v>28</v>
      </c>
      <c r="U4" s="177"/>
      <c r="V4" s="202"/>
      <c r="W4" s="198"/>
      <c r="X4" s="195"/>
      <c r="Y4" s="199"/>
      <c r="Z4" s="200"/>
    </row>
    <row r="5" spans="1:26" s="15" customFormat="1" ht="32.25" customHeight="1">
      <c r="A5" s="16">
        <v>1</v>
      </c>
      <c r="B5" s="17">
        <v>2</v>
      </c>
      <c r="C5" s="104">
        <v>3</v>
      </c>
      <c r="D5" s="101" t="s">
        <v>30</v>
      </c>
      <c r="E5" s="16" t="s">
        <v>31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  <c r="M5" s="128">
        <v>13</v>
      </c>
      <c r="N5" s="10">
        <v>14</v>
      </c>
      <c r="O5" s="10">
        <v>15</v>
      </c>
      <c r="P5" s="10" t="s">
        <v>32</v>
      </c>
      <c r="Q5" s="10">
        <v>16</v>
      </c>
      <c r="R5" s="10">
        <v>17</v>
      </c>
      <c r="S5" s="10">
        <v>18</v>
      </c>
      <c r="T5" s="14" t="s">
        <v>33</v>
      </c>
      <c r="U5" s="10">
        <v>19</v>
      </c>
      <c r="V5" s="131" t="s">
        <v>34</v>
      </c>
      <c r="W5" s="12">
        <v>21</v>
      </c>
      <c r="X5" s="10">
        <v>22</v>
      </c>
      <c r="Y5" s="10">
        <v>23</v>
      </c>
      <c r="Z5" s="105">
        <v>24</v>
      </c>
    </row>
    <row r="6" spans="1:26" ht="17.25" customHeight="1">
      <c r="A6" s="22" t="s">
        <v>640</v>
      </c>
      <c r="B6" s="33" t="s">
        <v>427</v>
      </c>
      <c r="C6" s="108" t="s">
        <v>428</v>
      </c>
      <c r="D6" s="109" t="s">
        <v>429</v>
      </c>
      <c r="E6" s="39" t="s">
        <v>50</v>
      </c>
      <c r="F6" s="132" t="s">
        <v>38</v>
      </c>
      <c r="G6" s="132" t="s">
        <v>38</v>
      </c>
      <c r="H6" s="132" t="s">
        <v>38</v>
      </c>
      <c r="I6" s="132" t="s">
        <v>38</v>
      </c>
      <c r="J6" s="132" t="s">
        <v>38</v>
      </c>
      <c r="K6" s="132" t="s">
        <v>38</v>
      </c>
      <c r="L6" s="133" t="s">
        <v>39</v>
      </c>
      <c r="M6" s="134"/>
      <c r="N6" s="31">
        <v>5</v>
      </c>
      <c r="O6" s="31">
        <v>20</v>
      </c>
      <c r="P6" s="135">
        <f aca="true" t="shared" si="0" ref="P6:P25">M6+N6+O6</f>
        <v>25</v>
      </c>
      <c r="Q6" s="31">
        <v>7.86</v>
      </c>
      <c r="R6" s="31">
        <v>5.5</v>
      </c>
      <c r="S6" s="39">
        <v>4</v>
      </c>
      <c r="T6" s="135">
        <f aca="true" t="shared" si="1" ref="T6:T25">Q6*R6+S6</f>
        <v>47.230000000000004</v>
      </c>
      <c r="U6" s="31"/>
      <c r="V6" s="136">
        <f aca="true" t="shared" si="2" ref="V6:V25">P6+T6</f>
        <v>72.23</v>
      </c>
      <c r="W6" s="30"/>
      <c r="X6" s="31">
        <v>108</v>
      </c>
      <c r="Y6" s="31"/>
      <c r="Z6" s="31"/>
    </row>
    <row r="7" spans="1:26" ht="17.25" customHeight="1">
      <c r="A7" s="32" t="s">
        <v>641</v>
      </c>
      <c r="B7" s="33" t="s">
        <v>380</v>
      </c>
      <c r="C7" s="108" t="s">
        <v>41</v>
      </c>
      <c r="D7" s="109" t="s">
        <v>381</v>
      </c>
      <c r="E7" s="39" t="s">
        <v>50</v>
      </c>
      <c r="F7" s="132" t="s">
        <v>38</v>
      </c>
      <c r="G7" s="132" t="s">
        <v>38</v>
      </c>
      <c r="H7" s="132" t="s">
        <v>38</v>
      </c>
      <c r="I7" s="132" t="s">
        <v>38</v>
      </c>
      <c r="J7" s="132" t="s">
        <v>38</v>
      </c>
      <c r="K7" s="132" t="s">
        <v>38</v>
      </c>
      <c r="L7" s="133" t="s">
        <v>39</v>
      </c>
      <c r="M7" s="134"/>
      <c r="N7" s="31">
        <v>5</v>
      </c>
      <c r="O7" s="31">
        <v>20</v>
      </c>
      <c r="P7" s="135">
        <f t="shared" si="0"/>
        <v>25</v>
      </c>
      <c r="Q7" s="31">
        <v>7.66</v>
      </c>
      <c r="R7" s="31">
        <v>5.5</v>
      </c>
      <c r="S7" s="39">
        <v>4</v>
      </c>
      <c r="T7" s="135">
        <f t="shared" si="1"/>
        <v>46.13</v>
      </c>
      <c r="U7" s="31"/>
      <c r="V7" s="136">
        <f t="shared" si="2"/>
        <v>71.13</v>
      </c>
      <c r="W7" s="30"/>
      <c r="X7" s="31">
        <v>108</v>
      </c>
      <c r="Y7" s="31"/>
      <c r="Z7" s="31"/>
    </row>
    <row r="8" spans="1:26" ht="17.25" customHeight="1">
      <c r="A8" s="32" t="s">
        <v>642</v>
      </c>
      <c r="B8" s="33" t="s">
        <v>448</v>
      </c>
      <c r="C8" s="108" t="s">
        <v>68</v>
      </c>
      <c r="D8" s="109" t="s">
        <v>449</v>
      </c>
      <c r="E8" s="34" t="s">
        <v>50</v>
      </c>
      <c r="F8" s="132" t="s">
        <v>38</v>
      </c>
      <c r="G8" s="132" t="s">
        <v>38</v>
      </c>
      <c r="H8" s="132" t="s">
        <v>38</v>
      </c>
      <c r="I8" s="132" t="s">
        <v>38</v>
      </c>
      <c r="J8" s="132" t="s">
        <v>38</v>
      </c>
      <c r="K8" s="132" t="s">
        <v>38</v>
      </c>
      <c r="L8" s="133" t="s">
        <v>39</v>
      </c>
      <c r="M8" s="134"/>
      <c r="N8" s="31"/>
      <c r="O8" s="31">
        <v>15</v>
      </c>
      <c r="P8" s="135">
        <f t="shared" si="0"/>
        <v>15</v>
      </c>
      <c r="Q8" s="31">
        <v>9.17</v>
      </c>
      <c r="R8" s="31">
        <v>5.5</v>
      </c>
      <c r="S8" s="34">
        <v>4</v>
      </c>
      <c r="T8" s="135">
        <f t="shared" si="1"/>
        <v>54.435</v>
      </c>
      <c r="U8" s="37"/>
      <c r="V8" s="136">
        <f t="shared" si="2"/>
        <v>69.435</v>
      </c>
      <c r="W8" s="30">
        <v>20</v>
      </c>
      <c r="X8" s="31">
        <v>129.6</v>
      </c>
      <c r="Y8" s="31"/>
      <c r="Z8" s="31"/>
    </row>
    <row r="9" spans="1:26" ht="17.25" customHeight="1">
      <c r="A9" s="22" t="s">
        <v>30</v>
      </c>
      <c r="B9" s="33" t="s">
        <v>463</v>
      </c>
      <c r="C9" s="108" t="s">
        <v>464</v>
      </c>
      <c r="D9" s="109" t="s">
        <v>465</v>
      </c>
      <c r="E9" s="39" t="s">
        <v>50</v>
      </c>
      <c r="F9" s="132" t="s">
        <v>38</v>
      </c>
      <c r="G9" s="132" t="s">
        <v>38</v>
      </c>
      <c r="H9" s="132" t="s">
        <v>38</v>
      </c>
      <c r="I9" s="132" t="s">
        <v>38</v>
      </c>
      <c r="J9" s="132" t="s">
        <v>38</v>
      </c>
      <c r="K9" s="132" t="s">
        <v>38</v>
      </c>
      <c r="L9" s="133" t="s">
        <v>39</v>
      </c>
      <c r="M9" s="134"/>
      <c r="N9" s="31">
        <v>5</v>
      </c>
      <c r="O9" s="31">
        <v>15</v>
      </c>
      <c r="P9" s="135">
        <f t="shared" si="0"/>
        <v>20</v>
      </c>
      <c r="Q9" s="31">
        <v>7.91</v>
      </c>
      <c r="R9" s="31">
        <v>5.5</v>
      </c>
      <c r="S9" s="39">
        <v>4</v>
      </c>
      <c r="T9" s="135">
        <f t="shared" si="1"/>
        <v>47.505</v>
      </c>
      <c r="U9" s="31"/>
      <c r="V9" s="136">
        <f t="shared" si="2"/>
        <v>67.505</v>
      </c>
      <c r="W9" s="30"/>
      <c r="X9" s="31">
        <v>108</v>
      </c>
      <c r="Y9" s="31"/>
      <c r="Z9" s="31"/>
    </row>
    <row r="10" spans="1:26" ht="17.25" customHeight="1">
      <c r="A10" s="32" t="s">
        <v>31</v>
      </c>
      <c r="B10" s="33" t="s">
        <v>467</v>
      </c>
      <c r="C10" s="108" t="s">
        <v>359</v>
      </c>
      <c r="D10" s="109" t="s">
        <v>468</v>
      </c>
      <c r="E10" s="39" t="s">
        <v>50</v>
      </c>
      <c r="F10" s="132" t="s">
        <v>38</v>
      </c>
      <c r="G10" s="132" t="s">
        <v>38</v>
      </c>
      <c r="H10" s="132" t="s">
        <v>38</v>
      </c>
      <c r="I10" s="132" t="s">
        <v>38</v>
      </c>
      <c r="J10" s="132" t="s">
        <v>38</v>
      </c>
      <c r="K10" s="132" t="s">
        <v>38</v>
      </c>
      <c r="L10" s="133" t="s">
        <v>39</v>
      </c>
      <c r="M10" s="134"/>
      <c r="N10" s="31"/>
      <c r="O10" s="31">
        <v>20</v>
      </c>
      <c r="P10" s="135">
        <f t="shared" si="0"/>
        <v>20</v>
      </c>
      <c r="Q10" s="31">
        <v>7.82</v>
      </c>
      <c r="R10" s="31">
        <v>5.5</v>
      </c>
      <c r="S10" s="39">
        <v>4</v>
      </c>
      <c r="T10" s="135">
        <f t="shared" si="1"/>
        <v>47.010000000000005</v>
      </c>
      <c r="U10" s="31"/>
      <c r="V10" s="136">
        <f t="shared" si="2"/>
        <v>67.01</v>
      </c>
      <c r="W10" s="30"/>
      <c r="X10" s="31">
        <v>108</v>
      </c>
      <c r="Y10" s="31"/>
      <c r="Z10" s="31"/>
    </row>
    <row r="11" spans="1:26" ht="17.25" customHeight="1">
      <c r="A11" s="32" t="s">
        <v>384</v>
      </c>
      <c r="B11" s="33" t="s">
        <v>470</v>
      </c>
      <c r="C11" s="108" t="s">
        <v>101</v>
      </c>
      <c r="D11" s="109" t="s">
        <v>471</v>
      </c>
      <c r="E11" s="39" t="s">
        <v>50</v>
      </c>
      <c r="F11" s="132" t="s">
        <v>38</v>
      </c>
      <c r="G11" s="132" t="s">
        <v>38</v>
      </c>
      <c r="H11" s="132" t="s">
        <v>38</v>
      </c>
      <c r="I11" s="132" t="s">
        <v>38</v>
      </c>
      <c r="J11" s="132" t="s">
        <v>38</v>
      </c>
      <c r="K11" s="132" t="s">
        <v>38</v>
      </c>
      <c r="L11" s="133" t="s">
        <v>39</v>
      </c>
      <c r="M11" s="134"/>
      <c r="N11" s="31">
        <v>5</v>
      </c>
      <c r="O11" s="31">
        <v>15</v>
      </c>
      <c r="P11" s="135">
        <f t="shared" si="0"/>
        <v>20</v>
      </c>
      <c r="Q11" s="31">
        <v>7.56</v>
      </c>
      <c r="R11" s="31">
        <v>5.5</v>
      </c>
      <c r="S11" s="39">
        <v>5</v>
      </c>
      <c r="T11" s="135">
        <f t="shared" si="1"/>
        <v>46.58</v>
      </c>
      <c r="U11" s="31"/>
      <c r="V11" s="136">
        <f t="shared" si="2"/>
        <v>66.58</v>
      </c>
      <c r="W11" s="30"/>
      <c r="X11" s="31">
        <v>108</v>
      </c>
      <c r="Y11" s="31"/>
      <c r="Z11" s="31"/>
    </row>
    <row r="12" spans="1:26" ht="17.25" customHeight="1">
      <c r="A12" s="22" t="s">
        <v>385</v>
      </c>
      <c r="B12" s="33" t="s">
        <v>479</v>
      </c>
      <c r="C12" s="108" t="s">
        <v>464</v>
      </c>
      <c r="D12" s="109" t="s">
        <v>480</v>
      </c>
      <c r="E12" s="39" t="s">
        <v>50</v>
      </c>
      <c r="F12" s="132" t="s">
        <v>38</v>
      </c>
      <c r="G12" s="132" t="s">
        <v>38</v>
      </c>
      <c r="H12" s="132" t="s">
        <v>38</v>
      </c>
      <c r="I12" s="132" t="s">
        <v>38</v>
      </c>
      <c r="J12" s="132" t="s">
        <v>38</v>
      </c>
      <c r="K12" s="132" t="s">
        <v>38</v>
      </c>
      <c r="L12" s="133" t="s">
        <v>39</v>
      </c>
      <c r="M12" s="134"/>
      <c r="N12" s="31">
        <v>5</v>
      </c>
      <c r="O12" s="31">
        <v>15</v>
      </c>
      <c r="P12" s="135">
        <f t="shared" si="0"/>
        <v>20</v>
      </c>
      <c r="Q12" s="31">
        <v>7.55</v>
      </c>
      <c r="R12" s="31">
        <v>5.5</v>
      </c>
      <c r="S12" s="39">
        <v>4</v>
      </c>
      <c r="T12" s="135">
        <f t="shared" si="1"/>
        <v>45.525</v>
      </c>
      <c r="U12" s="31"/>
      <c r="V12" s="136">
        <f t="shared" si="2"/>
        <v>65.525</v>
      </c>
      <c r="W12" s="30"/>
      <c r="X12" s="31">
        <v>108</v>
      </c>
      <c r="Y12" s="31"/>
      <c r="Z12" s="31"/>
    </row>
    <row r="13" spans="1:26" ht="17.25" customHeight="1">
      <c r="A13" s="32" t="s">
        <v>386</v>
      </c>
      <c r="B13" s="33" t="s">
        <v>483</v>
      </c>
      <c r="C13" s="108" t="s">
        <v>242</v>
      </c>
      <c r="D13" s="109" t="s">
        <v>484</v>
      </c>
      <c r="E13" s="39" t="s">
        <v>50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3" t="s">
        <v>39</v>
      </c>
      <c r="M13" s="134"/>
      <c r="N13" s="31"/>
      <c r="O13" s="31">
        <v>25</v>
      </c>
      <c r="P13" s="135">
        <f t="shared" si="0"/>
        <v>25</v>
      </c>
      <c r="Q13" s="31">
        <v>6.62</v>
      </c>
      <c r="R13" s="31">
        <v>5.5</v>
      </c>
      <c r="S13" s="39">
        <v>4</v>
      </c>
      <c r="T13" s="135">
        <f t="shared" si="1"/>
        <v>40.410000000000004</v>
      </c>
      <c r="U13" s="31"/>
      <c r="V13" s="136">
        <f t="shared" si="2"/>
        <v>65.41</v>
      </c>
      <c r="W13" s="30"/>
      <c r="X13" s="31">
        <v>108</v>
      </c>
      <c r="Y13" s="31"/>
      <c r="Z13" s="31"/>
    </row>
    <row r="14" spans="1:26" ht="17.25" customHeight="1">
      <c r="A14" s="32" t="s">
        <v>387</v>
      </c>
      <c r="B14" s="33" t="s">
        <v>515</v>
      </c>
      <c r="C14" s="108" t="s">
        <v>476</v>
      </c>
      <c r="D14" s="109" t="s">
        <v>516</v>
      </c>
      <c r="E14" s="39" t="s">
        <v>50</v>
      </c>
      <c r="F14" s="132" t="s">
        <v>38</v>
      </c>
      <c r="G14" s="132" t="s">
        <v>38</v>
      </c>
      <c r="H14" s="132" t="s">
        <v>38</v>
      </c>
      <c r="I14" s="132" t="s">
        <v>38</v>
      </c>
      <c r="J14" s="132" t="s">
        <v>38</v>
      </c>
      <c r="K14" s="132" t="s">
        <v>38</v>
      </c>
      <c r="L14" s="133" t="s">
        <v>39</v>
      </c>
      <c r="M14" s="134"/>
      <c r="N14" s="31"/>
      <c r="O14" s="31">
        <v>20</v>
      </c>
      <c r="P14" s="135">
        <f t="shared" si="0"/>
        <v>20</v>
      </c>
      <c r="Q14" s="31">
        <v>7.09</v>
      </c>
      <c r="R14" s="31">
        <v>5.5</v>
      </c>
      <c r="S14" s="39">
        <v>4</v>
      </c>
      <c r="T14" s="135">
        <f t="shared" si="1"/>
        <v>42.995</v>
      </c>
      <c r="U14" s="31"/>
      <c r="V14" s="136">
        <f t="shared" si="2"/>
        <v>62.995</v>
      </c>
      <c r="W14" s="30"/>
      <c r="X14" s="31">
        <v>108</v>
      </c>
      <c r="Y14" s="31"/>
      <c r="Z14" s="31"/>
    </row>
    <row r="15" spans="1:26" ht="17.25" customHeight="1">
      <c r="A15" s="22" t="s">
        <v>388</v>
      </c>
      <c r="B15" s="33" t="s">
        <v>548</v>
      </c>
      <c r="C15" s="108" t="s">
        <v>130</v>
      </c>
      <c r="D15" s="109" t="s">
        <v>549</v>
      </c>
      <c r="E15" s="39" t="s">
        <v>50</v>
      </c>
      <c r="F15" s="132" t="s">
        <v>38</v>
      </c>
      <c r="G15" s="132" t="s">
        <v>38</v>
      </c>
      <c r="H15" s="132" t="s">
        <v>38</v>
      </c>
      <c r="I15" s="132" t="s">
        <v>38</v>
      </c>
      <c r="J15" s="132" t="s">
        <v>38</v>
      </c>
      <c r="K15" s="132" t="s">
        <v>38</v>
      </c>
      <c r="L15" s="133" t="s">
        <v>39</v>
      </c>
      <c r="M15" s="134"/>
      <c r="N15" s="31"/>
      <c r="O15" s="31">
        <v>20</v>
      </c>
      <c r="P15" s="135">
        <f t="shared" si="0"/>
        <v>20</v>
      </c>
      <c r="Q15" s="31">
        <v>6.33</v>
      </c>
      <c r="R15" s="31">
        <v>5.5</v>
      </c>
      <c r="S15" s="39">
        <v>4</v>
      </c>
      <c r="T15" s="135">
        <f t="shared" si="1"/>
        <v>38.815</v>
      </c>
      <c r="U15" s="31"/>
      <c r="V15" s="136">
        <f t="shared" si="2"/>
        <v>58.815</v>
      </c>
      <c r="W15" s="30"/>
      <c r="X15" s="31">
        <v>108</v>
      </c>
      <c r="Y15" s="31"/>
      <c r="Z15" s="31"/>
    </row>
    <row r="16" spans="1:26" ht="17.25" customHeight="1">
      <c r="A16" s="32" t="s">
        <v>389</v>
      </c>
      <c r="B16" s="33" t="s">
        <v>557</v>
      </c>
      <c r="C16" s="108" t="s">
        <v>68</v>
      </c>
      <c r="D16" s="109" t="s">
        <v>558</v>
      </c>
      <c r="E16" s="34" t="s">
        <v>50</v>
      </c>
      <c r="F16" s="132" t="s">
        <v>38</v>
      </c>
      <c r="G16" s="132" t="s">
        <v>38</v>
      </c>
      <c r="H16" s="132" t="s">
        <v>38</v>
      </c>
      <c r="I16" s="132" t="s">
        <v>38</v>
      </c>
      <c r="J16" s="132" t="s">
        <v>38</v>
      </c>
      <c r="K16" s="132" t="s">
        <v>38</v>
      </c>
      <c r="L16" s="133" t="s">
        <v>39</v>
      </c>
      <c r="M16" s="134"/>
      <c r="N16" s="31"/>
      <c r="O16" s="31">
        <v>15</v>
      </c>
      <c r="P16" s="135">
        <f t="shared" si="0"/>
        <v>15</v>
      </c>
      <c r="Q16" s="31">
        <v>7.08</v>
      </c>
      <c r="R16" s="31">
        <v>5.5</v>
      </c>
      <c r="S16" s="34">
        <v>4</v>
      </c>
      <c r="T16" s="135">
        <f t="shared" si="1"/>
        <v>42.94</v>
      </c>
      <c r="U16" s="37"/>
      <c r="V16" s="136">
        <f t="shared" si="2"/>
        <v>57.94</v>
      </c>
      <c r="W16" s="30"/>
      <c r="X16" s="31">
        <v>108</v>
      </c>
      <c r="Y16" s="31"/>
      <c r="Z16" s="31"/>
    </row>
    <row r="17" spans="1:26" ht="17.25" customHeight="1">
      <c r="A17" s="32" t="s">
        <v>390</v>
      </c>
      <c r="B17" s="33" t="s">
        <v>570</v>
      </c>
      <c r="C17" s="108" t="s">
        <v>95</v>
      </c>
      <c r="D17" s="109" t="s">
        <v>571</v>
      </c>
      <c r="E17" s="39" t="s">
        <v>50</v>
      </c>
      <c r="F17" s="132" t="s">
        <v>38</v>
      </c>
      <c r="G17" s="132" t="s">
        <v>38</v>
      </c>
      <c r="H17" s="132" t="s">
        <v>38</v>
      </c>
      <c r="I17" s="132" t="s">
        <v>38</v>
      </c>
      <c r="J17" s="132" t="s">
        <v>38</v>
      </c>
      <c r="K17" s="132" t="s">
        <v>38</v>
      </c>
      <c r="L17" s="133" t="s">
        <v>39</v>
      </c>
      <c r="M17" s="133"/>
      <c r="N17" s="31"/>
      <c r="O17" s="31">
        <v>15</v>
      </c>
      <c r="P17" s="31">
        <f t="shared" si="0"/>
        <v>15</v>
      </c>
      <c r="Q17" s="31">
        <v>6.89</v>
      </c>
      <c r="R17" s="31">
        <v>5.5</v>
      </c>
      <c r="S17" s="39">
        <v>4</v>
      </c>
      <c r="T17" s="31">
        <f t="shared" si="1"/>
        <v>41.894999999999996</v>
      </c>
      <c r="U17" s="31"/>
      <c r="V17" s="48">
        <f t="shared" si="2"/>
        <v>56.894999999999996</v>
      </c>
      <c r="W17" s="31"/>
      <c r="X17" s="31">
        <v>108</v>
      </c>
      <c r="Y17" s="31"/>
      <c r="Z17" s="31"/>
    </row>
    <row r="18" spans="1:26" ht="17.25" customHeight="1">
      <c r="A18" s="22" t="s">
        <v>391</v>
      </c>
      <c r="B18" s="33" t="s">
        <v>583</v>
      </c>
      <c r="C18" s="108" t="s">
        <v>261</v>
      </c>
      <c r="D18" s="109" t="s">
        <v>584</v>
      </c>
      <c r="E18" s="39" t="s">
        <v>50</v>
      </c>
      <c r="F18" s="132" t="s">
        <v>38</v>
      </c>
      <c r="G18" s="132" t="s">
        <v>38</v>
      </c>
      <c r="H18" s="132" t="s">
        <v>38</v>
      </c>
      <c r="I18" s="132" t="s">
        <v>38</v>
      </c>
      <c r="J18" s="132" t="s">
        <v>38</v>
      </c>
      <c r="K18" s="132" t="s">
        <v>38</v>
      </c>
      <c r="L18" s="133" t="s">
        <v>39</v>
      </c>
      <c r="M18" s="134"/>
      <c r="N18" s="31"/>
      <c r="O18" s="31">
        <v>10</v>
      </c>
      <c r="P18" s="135">
        <f t="shared" si="0"/>
        <v>10</v>
      </c>
      <c r="Q18" s="31">
        <v>7.47</v>
      </c>
      <c r="R18" s="31">
        <v>5.5</v>
      </c>
      <c r="S18" s="39">
        <v>4</v>
      </c>
      <c r="T18" s="135">
        <f t="shared" si="1"/>
        <v>45.085</v>
      </c>
      <c r="U18" s="31"/>
      <c r="V18" s="136">
        <f t="shared" si="2"/>
        <v>55.085</v>
      </c>
      <c r="W18" s="30"/>
      <c r="X18" s="31">
        <v>108</v>
      </c>
      <c r="Y18" s="31"/>
      <c r="Z18" s="31"/>
    </row>
    <row r="19" spans="1:26" ht="17.25" customHeight="1">
      <c r="A19" s="32" t="s">
        <v>392</v>
      </c>
      <c r="B19" s="33" t="s">
        <v>585</v>
      </c>
      <c r="C19" s="108" t="s">
        <v>586</v>
      </c>
      <c r="D19" s="109" t="s">
        <v>587</v>
      </c>
      <c r="E19" s="39" t="s">
        <v>50</v>
      </c>
      <c r="F19" s="132" t="s">
        <v>38</v>
      </c>
      <c r="G19" s="132" t="s">
        <v>38</v>
      </c>
      <c r="H19" s="132" t="s">
        <v>38</v>
      </c>
      <c r="I19" s="132" t="s">
        <v>38</v>
      </c>
      <c r="J19" s="132" t="s">
        <v>38</v>
      </c>
      <c r="K19" s="132" t="s">
        <v>38</v>
      </c>
      <c r="L19" s="133" t="s">
        <v>39</v>
      </c>
      <c r="M19" s="134"/>
      <c r="N19" s="31"/>
      <c r="O19" s="31">
        <v>15</v>
      </c>
      <c r="P19" s="135">
        <f t="shared" si="0"/>
        <v>15</v>
      </c>
      <c r="Q19" s="31">
        <v>6.55</v>
      </c>
      <c r="R19" s="31">
        <v>5.5</v>
      </c>
      <c r="S19" s="39">
        <v>4</v>
      </c>
      <c r="T19" s="135">
        <f t="shared" si="1"/>
        <v>40.025</v>
      </c>
      <c r="U19" s="31"/>
      <c r="V19" s="136">
        <f t="shared" si="2"/>
        <v>55.025</v>
      </c>
      <c r="W19" s="30"/>
      <c r="X19" s="31">
        <v>108</v>
      </c>
      <c r="Y19" s="31"/>
      <c r="Z19" s="31"/>
    </row>
    <row r="20" spans="1:26" ht="17.25" customHeight="1">
      <c r="A20" s="32" t="s">
        <v>393</v>
      </c>
      <c r="B20" s="33" t="s">
        <v>588</v>
      </c>
      <c r="C20" s="108" t="s">
        <v>48</v>
      </c>
      <c r="D20" s="109" t="s">
        <v>589</v>
      </c>
      <c r="E20" s="39" t="s">
        <v>50</v>
      </c>
      <c r="F20" s="132" t="s">
        <v>38</v>
      </c>
      <c r="G20" s="132" t="s">
        <v>38</v>
      </c>
      <c r="H20" s="132" t="s">
        <v>38</v>
      </c>
      <c r="I20" s="132" t="s">
        <v>38</v>
      </c>
      <c r="J20" s="132" t="s">
        <v>38</v>
      </c>
      <c r="K20" s="132" t="s">
        <v>38</v>
      </c>
      <c r="L20" s="133" t="s">
        <v>39</v>
      </c>
      <c r="M20" s="134"/>
      <c r="N20" s="31"/>
      <c r="O20" s="31">
        <v>15</v>
      </c>
      <c r="P20" s="135">
        <f t="shared" si="0"/>
        <v>15</v>
      </c>
      <c r="Q20" s="31">
        <v>6.42</v>
      </c>
      <c r="R20" s="31">
        <v>5.5</v>
      </c>
      <c r="S20" s="39">
        <v>4</v>
      </c>
      <c r="T20" s="135">
        <f t="shared" si="1"/>
        <v>39.31</v>
      </c>
      <c r="U20" s="31"/>
      <c r="V20" s="136">
        <f t="shared" si="2"/>
        <v>54.31</v>
      </c>
      <c r="W20" s="30"/>
      <c r="X20" s="31">
        <v>108</v>
      </c>
      <c r="Y20" s="31"/>
      <c r="Z20" s="31"/>
    </row>
    <row r="21" spans="1:26" ht="17.25" customHeight="1">
      <c r="A21" s="22" t="s">
        <v>394</v>
      </c>
      <c r="B21" s="33" t="s">
        <v>599</v>
      </c>
      <c r="C21" s="108" t="s">
        <v>600</v>
      </c>
      <c r="D21" s="109" t="s">
        <v>601</v>
      </c>
      <c r="E21" s="39" t="s">
        <v>50</v>
      </c>
      <c r="F21" s="132" t="s">
        <v>38</v>
      </c>
      <c r="G21" s="132" t="s">
        <v>38</v>
      </c>
      <c r="H21" s="132" t="s">
        <v>38</v>
      </c>
      <c r="I21" s="132" t="s">
        <v>38</v>
      </c>
      <c r="J21" s="132" t="s">
        <v>38</v>
      </c>
      <c r="K21" s="132" t="s">
        <v>38</v>
      </c>
      <c r="L21" s="133" t="s">
        <v>39</v>
      </c>
      <c r="M21" s="134"/>
      <c r="N21" s="31"/>
      <c r="O21" s="31">
        <v>10</v>
      </c>
      <c r="P21" s="135">
        <f t="shared" si="0"/>
        <v>10</v>
      </c>
      <c r="Q21" s="31">
        <v>7.15</v>
      </c>
      <c r="R21" s="31">
        <v>5.5</v>
      </c>
      <c r="S21" s="39">
        <v>4</v>
      </c>
      <c r="T21" s="135">
        <f t="shared" si="1"/>
        <v>43.325</v>
      </c>
      <c r="U21" s="31"/>
      <c r="V21" s="136">
        <f t="shared" si="2"/>
        <v>53.325</v>
      </c>
      <c r="W21" s="30"/>
      <c r="X21" s="31">
        <v>108</v>
      </c>
      <c r="Y21" s="31"/>
      <c r="Z21" s="31"/>
    </row>
    <row r="22" spans="1:26" ht="17.25" customHeight="1">
      <c r="A22" s="32" t="s">
        <v>395</v>
      </c>
      <c r="B22" s="33" t="s">
        <v>616</v>
      </c>
      <c r="C22" s="108" t="s">
        <v>82</v>
      </c>
      <c r="D22" s="109" t="s">
        <v>617</v>
      </c>
      <c r="E22" s="39" t="s">
        <v>50</v>
      </c>
      <c r="F22" s="132" t="s">
        <v>38</v>
      </c>
      <c r="G22" s="132" t="s">
        <v>38</v>
      </c>
      <c r="H22" s="132" t="s">
        <v>38</v>
      </c>
      <c r="I22" s="132" t="s">
        <v>38</v>
      </c>
      <c r="J22" s="132" t="s">
        <v>38</v>
      </c>
      <c r="K22" s="132" t="s">
        <v>38</v>
      </c>
      <c r="L22" s="133" t="s">
        <v>39</v>
      </c>
      <c r="M22" s="134"/>
      <c r="N22" s="31"/>
      <c r="O22" s="31">
        <v>10</v>
      </c>
      <c r="P22" s="135">
        <f t="shared" si="0"/>
        <v>10</v>
      </c>
      <c r="Q22" s="31">
        <v>6.88</v>
      </c>
      <c r="R22" s="31">
        <v>5.5</v>
      </c>
      <c r="S22" s="39">
        <v>4</v>
      </c>
      <c r="T22" s="135">
        <f t="shared" si="1"/>
        <v>41.839999999999996</v>
      </c>
      <c r="U22" s="31"/>
      <c r="V22" s="136">
        <f t="shared" si="2"/>
        <v>51.839999999999996</v>
      </c>
      <c r="W22" s="30"/>
      <c r="X22" s="31">
        <v>108</v>
      </c>
      <c r="Y22" s="31"/>
      <c r="Z22" s="31"/>
    </row>
    <row r="23" spans="1:26" ht="17.25" customHeight="1">
      <c r="A23" s="32" t="s">
        <v>396</v>
      </c>
      <c r="B23" s="33" t="s">
        <v>627</v>
      </c>
      <c r="C23" s="108" t="s">
        <v>464</v>
      </c>
      <c r="D23" s="109" t="s">
        <v>628</v>
      </c>
      <c r="E23" s="34" t="s">
        <v>50</v>
      </c>
      <c r="F23" s="132" t="s">
        <v>38</v>
      </c>
      <c r="G23" s="132" t="s">
        <v>38</v>
      </c>
      <c r="H23" s="132" t="s">
        <v>38</v>
      </c>
      <c r="I23" s="132" t="s">
        <v>38</v>
      </c>
      <c r="J23" s="132" t="s">
        <v>38</v>
      </c>
      <c r="K23" s="132" t="s">
        <v>38</v>
      </c>
      <c r="L23" s="133" t="s">
        <v>39</v>
      </c>
      <c r="M23" s="134"/>
      <c r="N23" s="31"/>
      <c r="O23" s="31">
        <v>10</v>
      </c>
      <c r="P23" s="135">
        <f t="shared" si="0"/>
        <v>10</v>
      </c>
      <c r="Q23" s="31">
        <v>6.11</v>
      </c>
      <c r="R23" s="31">
        <v>5.5</v>
      </c>
      <c r="S23" s="34">
        <v>4</v>
      </c>
      <c r="T23" s="135">
        <f t="shared" si="1"/>
        <v>37.605000000000004</v>
      </c>
      <c r="U23" s="37"/>
      <c r="V23" s="136">
        <f t="shared" si="2"/>
        <v>47.605000000000004</v>
      </c>
      <c r="W23" s="30"/>
      <c r="X23" s="31">
        <v>108</v>
      </c>
      <c r="Y23" s="31"/>
      <c r="Z23" s="31"/>
    </row>
    <row r="24" spans="1:26" ht="17.25" customHeight="1">
      <c r="A24" s="22" t="s">
        <v>397</v>
      </c>
      <c r="B24" s="33" t="s">
        <v>629</v>
      </c>
      <c r="C24" s="108" t="s">
        <v>95</v>
      </c>
      <c r="D24" s="109" t="s">
        <v>630</v>
      </c>
      <c r="E24" s="39" t="s">
        <v>50</v>
      </c>
      <c r="F24" s="132" t="s">
        <v>38</v>
      </c>
      <c r="G24" s="132" t="s">
        <v>38</v>
      </c>
      <c r="H24" s="132" t="s">
        <v>38</v>
      </c>
      <c r="I24" s="132" t="s">
        <v>38</v>
      </c>
      <c r="J24" s="132" t="s">
        <v>38</v>
      </c>
      <c r="K24" s="132" t="s">
        <v>38</v>
      </c>
      <c r="L24" s="133" t="s">
        <v>39</v>
      </c>
      <c r="M24" s="133"/>
      <c r="N24" s="31"/>
      <c r="O24" s="31">
        <v>10</v>
      </c>
      <c r="P24" s="31">
        <f t="shared" si="0"/>
        <v>10</v>
      </c>
      <c r="Q24" s="31">
        <v>6</v>
      </c>
      <c r="R24" s="31">
        <v>5.5</v>
      </c>
      <c r="S24" s="31">
        <v>4</v>
      </c>
      <c r="T24" s="31">
        <f t="shared" si="1"/>
        <v>37</v>
      </c>
      <c r="U24" s="31"/>
      <c r="V24" s="48">
        <f t="shared" si="2"/>
        <v>47</v>
      </c>
      <c r="W24" s="31"/>
      <c r="X24" s="31">
        <v>108</v>
      </c>
      <c r="Y24" s="31"/>
      <c r="Z24" s="31"/>
    </row>
    <row r="25" spans="1:26" ht="17.25" customHeight="1">
      <c r="A25" s="32" t="s">
        <v>398</v>
      </c>
      <c r="B25" s="33" t="s">
        <v>631</v>
      </c>
      <c r="C25" s="108" t="s">
        <v>130</v>
      </c>
      <c r="D25" s="109" t="s">
        <v>632</v>
      </c>
      <c r="E25" s="39" t="s">
        <v>50</v>
      </c>
      <c r="F25" s="132" t="s">
        <v>38</v>
      </c>
      <c r="G25" s="132" t="s">
        <v>38</v>
      </c>
      <c r="H25" s="132" t="s">
        <v>38</v>
      </c>
      <c r="I25" s="132" t="s">
        <v>38</v>
      </c>
      <c r="J25" s="132" t="s">
        <v>38</v>
      </c>
      <c r="K25" s="132" t="s">
        <v>38</v>
      </c>
      <c r="L25" s="133" t="s">
        <v>39</v>
      </c>
      <c r="M25" s="134"/>
      <c r="N25" s="31"/>
      <c r="O25" s="31">
        <v>10</v>
      </c>
      <c r="P25" s="135">
        <f t="shared" si="0"/>
        <v>10</v>
      </c>
      <c r="Q25" s="31">
        <v>6</v>
      </c>
      <c r="R25" s="31">
        <v>5.5</v>
      </c>
      <c r="S25" s="39">
        <v>4</v>
      </c>
      <c r="T25" s="135">
        <f t="shared" si="1"/>
        <v>37</v>
      </c>
      <c r="U25" s="31"/>
      <c r="V25" s="136">
        <f t="shared" si="2"/>
        <v>47</v>
      </c>
      <c r="W25" s="30"/>
      <c r="X25" s="31">
        <v>108</v>
      </c>
      <c r="Y25" s="31"/>
      <c r="Z25" s="31"/>
    </row>
    <row r="26" spans="1:26" ht="17.25" customHeight="1">
      <c r="A26" s="203" t="s">
        <v>1056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31">
        <f>SUM(X6:X25)</f>
        <v>2181.6</v>
      </c>
      <c r="Y26" s="31"/>
      <c r="Z26" s="31"/>
    </row>
    <row r="27" spans="1:26" ht="17.25" customHeight="1">
      <c r="A27" s="32" t="s">
        <v>640</v>
      </c>
      <c r="B27" s="33" t="s">
        <v>401</v>
      </c>
      <c r="C27" s="108" t="s">
        <v>402</v>
      </c>
      <c r="D27" s="109" t="s">
        <v>403</v>
      </c>
      <c r="E27" s="39" t="s">
        <v>62</v>
      </c>
      <c r="F27" s="132" t="s">
        <v>38</v>
      </c>
      <c r="G27" s="132" t="s">
        <v>38</v>
      </c>
      <c r="H27" s="132" t="s">
        <v>38</v>
      </c>
      <c r="I27" s="132" t="s">
        <v>38</v>
      </c>
      <c r="J27" s="132" t="s">
        <v>38</v>
      </c>
      <c r="K27" s="132" t="s">
        <v>38</v>
      </c>
      <c r="L27" s="133" t="s">
        <v>39</v>
      </c>
      <c r="M27" s="134"/>
      <c r="N27" s="31"/>
      <c r="O27" s="31">
        <v>25</v>
      </c>
      <c r="P27" s="135">
        <f aca="true" t="shared" si="3" ref="P27:P39">M27+N27+O27</f>
        <v>25</v>
      </c>
      <c r="Q27" s="31">
        <v>9.38</v>
      </c>
      <c r="R27" s="31">
        <v>5.5</v>
      </c>
      <c r="S27" s="39">
        <v>5</v>
      </c>
      <c r="T27" s="135">
        <f aca="true" t="shared" si="4" ref="T27:T39">Q27*R27+S27</f>
        <v>56.59</v>
      </c>
      <c r="U27" s="31"/>
      <c r="V27" s="136">
        <f aca="true" t="shared" si="5" ref="V27:V39">P27+T27</f>
        <v>81.59</v>
      </c>
      <c r="W27" s="30">
        <v>20</v>
      </c>
      <c r="X27" s="31">
        <v>129.6</v>
      </c>
      <c r="Y27" s="31"/>
      <c r="Z27" s="31"/>
    </row>
    <row r="28" spans="1:26" ht="17.25" customHeight="1">
      <c r="A28" s="22" t="s">
        <v>641</v>
      </c>
      <c r="B28" s="33" t="s">
        <v>409</v>
      </c>
      <c r="C28" s="108" t="s">
        <v>410</v>
      </c>
      <c r="D28" s="109" t="s">
        <v>411</v>
      </c>
      <c r="E28" s="39" t="s">
        <v>62</v>
      </c>
      <c r="F28" s="132" t="s">
        <v>38</v>
      </c>
      <c r="G28" s="132" t="s">
        <v>38</v>
      </c>
      <c r="H28" s="132" t="s">
        <v>38</v>
      </c>
      <c r="I28" s="132" t="s">
        <v>38</v>
      </c>
      <c r="J28" s="132" t="s">
        <v>38</v>
      </c>
      <c r="K28" s="132" t="s">
        <v>38</v>
      </c>
      <c r="L28" s="133" t="s">
        <v>39</v>
      </c>
      <c r="M28" s="134"/>
      <c r="N28" s="31"/>
      <c r="O28" s="31">
        <v>20</v>
      </c>
      <c r="P28" s="135">
        <f t="shared" si="3"/>
        <v>20</v>
      </c>
      <c r="Q28" s="31">
        <v>9.73</v>
      </c>
      <c r="R28" s="31">
        <v>5.5</v>
      </c>
      <c r="S28" s="39">
        <v>5</v>
      </c>
      <c r="T28" s="135">
        <f t="shared" si="4"/>
        <v>58.515</v>
      </c>
      <c r="U28" s="31"/>
      <c r="V28" s="136">
        <f t="shared" si="5"/>
        <v>78.515</v>
      </c>
      <c r="W28" s="30">
        <v>50</v>
      </c>
      <c r="X28" s="31">
        <v>162</v>
      </c>
      <c r="Y28" s="31"/>
      <c r="Z28" s="31"/>
    </row>
    <row r="29" spans="1:26" ht="17.25" customHeight="1">
      <c r="A29" s="32" t="s">
        <v>642</v>
      </c>
      <c r="B29" s="33" t="s">
        <v>415</v>
      </c>
      <c r="C29" s="108" t="s">
        <v>60</v>
      </c>
      <c r="D29" s="109" t="s">
        <v>416</v>
      </c>
      <c r="E29" s="39" t="s">
        <v>62</v>
      </c>
      <c r="F29" s="132" t="s">
        <v>38</v>
      </c>
      <c r="G29" s="132" t="s">
        <v>38</v>
      </c>
      <c r="H29" s="132" t="s">
        <v>38</v>
      </c>
      <c r="I29" s="132" t="s">
        <v>38</v>
      </c>
      <c r="J29" s="132" t="s">
        <v>38</v>
      </c>
      <c r="K29" s="132" t="s">
        <v>38</v>
      </c>
      <c r="L29" s="133" t="s">
        <v>39</v>
      </c>
      <c r="M29" s="134"/>
      <c r="N29" s="31">
        <v>5</v>
      </c>
      <c r="O29" s="31">
        <v>25</v>
      </c>
      <c r="P29" s="135">
        <f t="shared" si="3"/>
        <v>30</v>
      </c>
      <c r="Q29" s="31">
        <v>7.51</v>
      </c>
      <c r="R29" s="31">
        <v>5.5</v>
      </c>
      <c r="S29" s="39">
        <v>5</v>
      </c>
      <c r="T29" s="135">
        <f t="shared" si="4"/>
        <v>46.305</v>
      </c>
      <c r="U29" s="31"/>
      <c r="V29" s="136">
        <f t="shared" si="5"/>
        <v>76.305</v>
      </c>
      <c r="W29" s="30"/>
      <c r="X29" s="31">
        <v>108</v>
      </c>
      <c r="Y29" s="31"/>
      <c r="Z29" s="31"/>
    </row>
    <row r="30" spans="1:26" ht="17.25" customHeight="1">
      <c r="A30" s="32" t="s">
        <v>30</v>
      </c>
      <c r="B30" s="33" t="s">
        <v>417</v>
      </c>
      <c r="C30" s="108" t="s">
        <v>418</v>
      </c>
      <c r="D30" s="109" t="s">
        <v>419</v>
      </c>
      <c r="E30" s="39" t="s">
        <v>62</v>
      </c>
      <c r="F30" s="132" t="s">
        <v>38</v>
      </c>
      <c r="G30" s="132" t="s">
        <v>38</v>
      </c>
      <c r="H30" s="132" t="s">
        <v>38</v>
      </c>
      <c r="I30" s="132" t="s">
        <v>38</v>
      </c>
      <c r="J30" s="132" t="s">
        <v>38</v>
      </c>
      <c r="K30" s="132" t="s">
        <v>38</v>
      </c>
      <c r="L30" s="133" t="s">
        <v>39</v>
      </c>
      <c r="M30" s="134"/>
      <c r="N30" s="31"/>
      <c r="O30" s="31">
        <v>25</v>
      </c>
      <c r="P30" s="135">
        <f t="shared" si="3"/>
        <v>25</v>
      </c>
      <c r="Q30" s="31">
        <v>8.38</v>
      </c>
      <c r="R30" s="31">
        <v>5.5</v>
      </c>
      <c r="S30" s="39">
        <v>5</v>
      </c>
      <c r="T30" s="135">
        <f t="shared" si="4"/>
        <v>51.09</v>
      </c>
      <c r="U30" s="31"/>
      <c r="V30" s="136">
        <f t="shared" si="5"/>
        <v>76.09</v>
      </c>
      <c r="W30" s="30"/>
      <c r="X30" s="31">
        <v>108</v>
      </c>
      <c r="Y30" s="31"/>
      <c r="Z30" s="31"/>
    </row>
    <row r="31" spans="1:26" ht="17.25" customHeight="1">
      <c r="A31" s="22" t="s">
        <v>31</v>
      </c>
      <c r="B31" s="33" t="s">
        <v>424</v>
      </c>
      <c r="C31" s="108" t="s">
        <v>71</v>
      </c>
      <c r="D31" s="109" t="s">
        <v>425</v>
      </c>
      <c r="E31" s="39" t="s">
        <v>62</v>
      </c>
      <c r="F31" s="132" t="s">
        <v>38</v>
      </c>
      <c r="G31" s="132" t="s">
        <v>38</v>
      </c>
      <c r="H31" s="132" t="s">
        <v>38</v>
      </c>
      <c r="I31" s="132" t="s">
        <v>38</v>
      </c>
      <c r="J31" s="132" t="s">
        <v>38</v>
      </c>
      <c r="K31" s="132" t="s">
        <v>38</v>
      </c>
      <c r="L31" s="133" t="s">
        <v>39</v>
      </c>
      <c r="M31" s="134"/>
      <c r="N31" s="31"/>
      <c r="O31" s="31">
        <v>20</v>
      </c>
      <c r="P31" s="135">
        <f t="shared" si="3"/>
        <v>20</v>
      </c>
      <c r="Q31" s="31">
        <v>8.7</v>
      </c>
      <c r="R31" s="31">
        <v>5.5</v>
      </c>
      <c r="S31" s="39">
        <v>5</v>
      </c>
      <c r="T31" s="135">
        <f t="shared" si="4"/>
        <v>52.849999999999994</v>
      </c>
      <c r="U31" s="31"/>
      <c r="V31" s="136">
        <f t="shared" si="5"/>
        <v>72.85</v>
      </c>
      <c r="W31" s="30">
        <v>20</v>
      </c>
      <c r="X31" s="31">
        <v>129.6</v>
      </c>
      <c r="Y31" s="31"/>
      <c r="Z31" s="31"/>
    </row>
    <row r="32" spans="1:26" ht="17.25" customHeight="1">
      <c r="A32" s="32" t="s">
        <v>384</v>
      </c>
      <c r="B32" s="33" t="s">
        <v>430</v>
      </c>
      <c r="C32" s="108" t="s">
        <v>54</v>
      </c>
      <c r="D32" s="109" t="s">
        <v>431</v>
      </c>
      <c r="E32" s="39" t="s">
        <v>62</v>
      </c>
      <c r="F32" s="132" t="s">
        <v>38</v>
      </c>
      <c r="G32" s="132" t="s">
        <v>38</v>
      </c>
      <c r="H32" s="132" t="s">
        <v>38</v>
      </c>
      <c r="I32" s="132" t="s">
        <v>38</v>
      </c>
      <c r="J32" s="132" t="s">
        <v>38</v>
      </c>
      <c r="K32" s="132" t="s">
        <v>38</v>
      </c>
      <c r="L32" s="133" t="s">
        <v>39</v>
      </c>
      <c r="M32" s="134"/>
      <c r="N32" s="31"/>
      <c r="O32" s="31">
        <v>20</v>
      </c>
      <c r="P32" s="135">
        <f t="shared" si="3"/>
        <v>20</v>
      </c>
      <c r="Q32" s="31">
        <v>8.49</v>
      </c>
      <c r="R32" s="31">
        <v>5.5</v>
      </c>
      <c r="S32" s="39">
        <v>5</v>
      </c>
      <c r="T32" s="135">
        <f t="shared" si="4"/>
        <v>51.695</v>
      </c>
      <c r="U32" s="31"/>
      <c r="V32" s="136">
        <f t="shared" si="5"/>
        <v>71.695</v>
      </c>
      <c r="W32" s="30"/>
      <c r="X32" s="31">
        <v>108</v>
      </c>
      <c r="Y32" s="31"/>
      <c r="Z32" s="31"/>
    </row>
    <row r="33" spans="1:26" ht="17.25" customHeight="1">
      <c r="A33" s="32" t="s">
        <v>385</v>
      </c>
      <c r="B33" s="33" t="s">
        <v>440</v>
      </c>
      <c r="C33" s="108" t="s">
        <v>402</v>
      </c>
      <c r="D33" s="109" t="s">
        <v>441</v>
      </c>
      <c r="E33" s="39" t="s">
        <v>62</v>
      </c>
      <c r="F33" s="132" t="s">
        <v>38</v>
      </c>
      <c r="G33" s="132" t="s">
        <v>38</v>
      </c>
      <c r="H33" s="132" t="s">
        <v>38</v>
      </c>
      <c r="I33" s="132" t="s">
        <v>38</v>
      </c>
      <c r="J33" s="132" t="s">
        <v>38</v>
      </c>
      <c r="K33" s="132" t="s">
        <v>38</v>
      </c>
      <c r="L33" s="133" t="s">
        <v>39</v>
      </c>
      <c r="M33" s="134"/>
      <c r="N33" s="31"/>
      <c r="O33" s="31">
        <v>15</v>
      </c>
      <c r="P33" s="135">
        <f t="shared" si="3"/>
        <v>15</v>
      </c>
      <c r="Q33" s="31">
        <v>9.2</v>
      </c>
      <c r="R33" s="31">
        <v>5.5</v>
      </c>
      <c r="S33" s="39">
        <v>5</v>
      </c>
      <c r="T33" s="135">
        <f t="shared" si="4"/>
        <v>55.599999999999994</v>
      </c>
      <c r="U33" s="31"/>
      <c r="V33" s="136">
        <f t="shared" si="5"/>
        <v>70.6</v>
      </c>
      <c r="W33" s="30">
        <v>20</v>
      </c>
      <c r="X33" s="31">
        <v>129.6</v>
      </c>
      <c r="Y33" s="31"/>
      <c r="Z33" s="31"/>
    </row>
    <row r="34" spans="1:26" ht="17.25" customHeight="1">
      <c r="A34" s="22" t="s">
        <v>386</v>
      </c>
      <c r="B34" s="33" t="s">
        <v>478</v>
      </c>
      <c r="C34" s="108" t="s">
        <v>359</v>
      </c>
      <c r="D34" s="113">
        <v>3012991158978</v>
      </c>
      <c r="E34" s="51" t="s">
        <v>62</v>
      </c>
      <c r="F34" s="132" t="s">
        <v>38</v>
      </c>
      <c r="G34" s="132" t="s">
        <v>38</v>
      </c>
      <c r="H34" s="132" t="s">
        <v>38</v>
      </c>
      <c r="I34" s="132" t="s">
        <v>38</v>
      </c>
      <c r="J34" s="132" t="s">
        <v>38</v>
      </c>
      <c r="K34" s="132" t="s">
        <v>38</v>
      </c>
      <c r="L34" s="133" t="s">
        <v>39</v>
      </c>
      <c r="M34" s="133"/>
      <c r="N34" s="31"/>
      <c r="O34" s="31">
        <v>15</v>
      </c>
      <c r="P34" s="31">
        <f t="shared" si="3"/>
        <v>15</v>
      </c>
      <c r="Q34" s="31">
        <v>8.28</v>
      </c>
      <c r="R34" s="31">
        <v>5.5</v>
      </c>
      <c r="S34" s="51">
        <v>5</v>
      </c>
      <c r="T34" s="31">
        <f t="shared" si="4"/>
        <v>50.54</v>
      </c>
      <c r="U34" s="31"/>
      <c r="V34" s="48">
        <f t="shared" si="5"/>
        <v>65.53999999999999</v>
      </c>
      <c r="W34" s="31"/>
      <c r="X34" s="31">
        <v>108</v>
      </c>
      <c r="Y34" s="31"/>
      <c r="Z34" s="31"/>
    </row>
    <row r="35" spans="1:26" ht="17.25" customHeight="1">
      <c r="A35" s="32" t="s">
        <v>387</v>
      </c>
      <c r="B35" s="33" t="s">
        <v>485</v>
      </c>
      <c r="C35" s="108" t="s">
        <v>114</v>
      </c>
      <c r="D35" s="109" t="s">
        <v>486</v>
      </c>
      <c r="E35" s="39" t="s">
        <v>62</v>
      </c>
      <c r="F35" s="132" t="s">
        <v>38</v>
      </c>
      <c r="G35" s="132" t="s">
        <v>38</v>
      </c>
      <c r="H35" s="132" t="s">
        <v>38</v>
      </c>
      <c r="I35" s="132" t="s">
        <v>38</v>
      </c>
      <c r="J35" s="132" t="s">
        <v>38</v>
      </c>
      <c r="K35" s="132" t="s">
        <v>38</v>
      </c>
      <c r="L35" s="133" t="s">
        <v>39</v>
      </c>
      <c r="M35" s="134"/>
      <c r="N35" s="31"/>
      <c r="O35" s="31">
        <v>15</v>
      </c>
      <c r="P35" s="135">
        <f t="shared" si="3"/>
        <v>15</v>
      </c>
      <c r="Q35" s="31">
        <v>8.22</v>
      </c>
      <c r="R35" s="31">
        <v>5.5</v>
      </c>
      <c r="S35" s="39">
        <v>5</v>
      </c>
      <c r="T35" s="135">
        <f t="shared" si="4"/>
        <v>50.21</v>
      </c>
      <c r="U35" s="31"/>
      <c r="V35" s="136">
        <f t="shared" si="5"/>
        <v>65.21000000000001</v>
      </c>
      <c r="W35" s="30"/>
      <c r="X35" s="31">
        <v>108</v>
      </c>
      <c r="Y35" s="31"/>
      <c r="Z35" s="31"/>
    </row>
    <row r="36" spans="1:26" ht="17.25" customHeight="1">
      <c r="A36" s="32" t="s">
        <v>388</v>
      </c>
      <c r="B36" s="33" t="s">
        <v>503</v>
      </c>
      <c r="C36" s="108" t="s">
        <v>504</v>
      </c>
      <c r="D36" s="109" t="s">
        <v>505</v>
      </c>
      <c r="E36" s="39" t="s">
        <v>62</v>
      </c>
      <c r="F36" s="132" t="s">
        <v>38</v>
      </c>
      <c r="G36" s="132" t="s">
        <v>38</v>
      </c>
      <c r="H36" s="132" t="s">
        <v>38</v>
      </c>
      <c r="I36" s="132" t="s">
        <v>38</v>
      </c>
      <c r="J36" s="132" t="s">
        <v>38</v>
      </c>
      <c r="K36" s="132" t="s">
        <v>38</v>
      </c>
      <c r="L36" s="133" t="s">
        <v>39</v>
      </c>
      <c r="M36" s="134"/>
      <c r="N36" s="31">
        <v>5</v>
      </c>
      <c r="O36" s="31">
        <v>10</v>
      </c>
      <c r="P36" s="135">
        <f t="shared" si="3"/>
        <v>15</v>
      </c>
      <c r="Q36" s="31">
        <v>8.05</v>
      </c>
      <c r="R36" s="31">
        <v>5.5</v>
      </c>
      <c r="S36" s="39">
        <v>5</v>
      </c>
      <c r="T36" s="135">
        <f t="shared" si="4"/>
        <v>49.275000000000006</v>
      </c>
      <c r="U36" s="31"/>
      <c r="V36" s="136">
        <f t="shared" si="5"/>
        <v>64.275</v>
      </c>
      <c r="W36" s="30"/>
      <c r="X36" s="31">
        <v>108</v>
      </c>
      <c r="Y36" s="31"/>
      <c r="Z36" s="31"/>
    </row>
    <row r="37" spans="1:26" ht="17.25" customHeight="1">
      <c r="A37" s="22" t="s">
        <v>389</v>
      </c>
      <c r="B37" s="33" t="s">
        <v>526</v>
      </c>
      <c r="C37" s="108" t="s">
        <v>113</v>
      </c>
      <c r="D37" s="109" t="s">
        <v>527</v>
      </c>
      <c r="E37" s="39" t="s">
        <v>62</v>
      </c>
      <c r="F37" s="132" t="s">
        <v>38</v>
      </c>
      <c r="G37" s="132" t="s">
        <v>38</v>
      </c>
      <c r="H37" s="132" t="s">
        <v>38</v>
      </c>
      <c r="I37" s="132" t="s">
        <v>38</v>
      </c>
      <c r="J37" s="132" t="s">
        <v>38</v>
      </c>
      <c r="K37" s="132" t="s">
        <v>38</v>
      </c>
      <c r="L37" s="133" t="s">
        <v>39</v>
      </c>
      <c r="M37" s="134"/>
      <c r="N37" s="31"/>
      <c r="O37" s="31">
        <v>15</v>
      </c>
      <c r="P37" s="135">
        <f t="shared" si="3"/>
        <v>15</v>
      </c>
      <c r="Q37" s="31">
        <v>7.6</v>
      </c>
      <c r="R37" s="31">
        <v>5.5</v>
      </c>
      <c r="S37" s="39">
        <v>5</v>
      </c>
      <c r="T37" s="135">
        <f t="shared" si="4"/>
        <v>46.8</v>
      </c>
      <c r="U37" s="31"/>
      <c r="V37" s="136">
        <f t="shared" si="5"/>
        <v>61.8</v>
      </c>
      <c r="W37" s="30"/>
      <c r="X37" s="31">
        <v>108</v>
      </c>
      <c r="Y37" s="31"/>
      <c r="Z37" s="31"/>
    </row>
    <row r="38" spans="1:26" ht="17.25" customHeight="1">
      <c r="A38" s="32" t="s">
        <v>390</v>
      </c>
      <c r="B38" s="33" t="s">
        <v>568</v>
      </c>
      <c r="C38" s="108" t="s">
        <v>299</v>
      </c>
      <c r="D38" s="109" t="s">
        <v>569</v>
      </c>
      <c r="E38" s="39" t="s">
        <v>62</v>
      </c>
      <c r="F38" s="132" t="s">
        <v>38</v>
      </c>
      <c r="G38" s="132" t="s">
        <v>38</v>
      </c>
      <c r="H38" s="132" t="s">
        <v>38</v>
      </c>
      <c r="I38" s="132" t="s">
        <v>38</v>
      </c>
      <c r="J38" s="132" t="s">
        <v>38</v>
      </c>
      <c r="K38" s="132" t="s">
        <v>38</v>
      </c>
      <c r="L38" s="133" t="s">
        <v>39</v>
      </c>
      <c r="M38" s="134"/>
      <c r="N38" s="31"/>
      <c r="O38" s="31">
        <v>20</v>
      </c>
      <c r="P38" s="135">
        <f t="shared" si="3"/>
        <v>20</v>
      </c>
      <c r="Q38" s="31">
        <v>6</v>
      </c>
      <c r="R38" s="31">
        <v>5.5</v>
      </c>
      <c r="S38" s="39">
        <v>4</v>
      </c>
      <c r="T38" s="135">
        <f t="shared" si="4"/>
        <v>37</v>
      </c>
      <c r="U38" s="31"/>
      <c r="V38" s="136">
        <f t="shared" si="5"/>
        <v>57</v>
      </c>
      <c r="W38" s="30"/>
      <c r="X38" s="31">
        <v>108</v>
      </c>
      <c r="Y38" s="31"/>
      <c r="Z38" s="31"/>
    </row>
    <row r="39" spans="1:26" ht="17.25" customHeight="1">
      <c r="A39" s="32" t="s">
        <v>391</v>
      </c>
      <c r="B39" s="33" t="s">
        <v>575</v>
      </c>
      <c r="C39" s="108" t="s">
        <v>48</v>
      </c>
      <c r="D39" s="109" t="s">
        <v>576</v>
      </c>
      <c r="E39" s="39" t="s">
        <v>62</v>
      </c>
      <c r="F39" s="132" t="s">
        <v>38</v>
      </c>
      <c r="G39" s="132" t="s">
        <v>38</v>
      </c>
      <c r="H39" s="132" t="s">
        <v>38</v>
      </c>
      <c r="I39" s="132" t="s">
        <v>38</v>
      </c>
      <c r="J39" s="132" t="s">
        <v>38</v>
      </c>
      <c r="K39" s="132" t="s">
        <v>38</v>
      </c>
      <c r="L39" s="133" t="s">
        <v>39</v>
      </c>
      <c r="M39" s="134"/>
      <c r="N39" s="31"/>
      <c r="O39" s="31">
        <v>10</v>
      </c>
      <c r="P39" s="135">
        <f t="shared" si="3"/>
        <v>10</v>
      </c>
      <c r="Q39" s="31">
        <v>7.48</v>
      </c>
      <c r="R39" s="31">
        <v>5.5</v>
      </c>
      <c r="S39" s="39">
        <v>5</v>
      </c>
      <c r="T39" s="135">
        <f t="shared" si="4"/>
        <v>46.14</v>
      </c>
      <c r="U39" s="31"/>
      <c r="V39" s="136">
        <f t="shared" si="5"/>
        <v>56.14</v>
      </c>
      <c r="W39" s="30"/>
      <c r="X39" s="31">
        <v>108</v>
      </c>
      <c r="Y39" s="31"/>
      <c r="Z39" s="31"/>
    </row>
    <row r="40" spans="1:26" ht="17.25" customHeight="1">
      <c r="A40" s="203" t="s">
        <v>1057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30"/>
      <c r="X40" s="31">
        <f>SUM(X27:X39)</f>
        <v>1522.8000000000002</v>
      </c>
      <c r="Y40" s="31"/>
      <c r="Z40" s="31"/>
    </row>
    <row r="41" spans="1:24" ht="15" customHeight="1">
      <c r="A41" s="203" t="s">
        <v>1058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X41" s="3">
        <f>X26+X40</f>
        <v>3704.4</v>
      </c>
    </row>
    <row r="42" spans="24:25" ht="15">
      <c r="X42" s="204"/>
      <c r="Y42" s="204"/>
    </row>
    <row r="43" spans="1:25" ht="15" customHeight="1">
      <c r="A43" s="205" t="s">
        <v>1059</v>
      </c>
      <c r="B43" s="205"/>
      <c r="C43" s="205"/>
      <c r="D43" s="20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7">
        <v>182064</v>
      </c>
      <c r="Y43" s="207"/>
    </row>
    <row r="44" spans="1:25" ht="15" customHeight="1">
      <c r="A44" s="205" t="s">
        <v>1060</v>
      </c>
      <c r="B44" s="205"/>
      <c r="C44" s="205"/>
      <c r="D44" s="205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7">
        <v>10908</v>
      </c>
      <c r="Y44" s="207"/>
    </row>
    <row r="45" spans="1:25" ht="15" customHeight="1">
      <c r="A45" s="205" t="s">
        <v>1061</v>
      </c>
      <c r="B45" s="205"/>
      <c r="C45" s="205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7">
        <v>7615</v>
      </c>
      <c r="Y45" s="207"/>
    </row>
    <row r="46" spans="1:25" ht="15" customHeight="1">
      <c r="A46" s="137"/>
      <c r="B46" s="208" t="s">
        <v>1062</v>
      </c>
      <c r="C46" s="208"/>
      <c r="D46" s="208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7">
        <f>SUM(X43:X45)</f>
        <v>200587</v>
      </c>
      <c r="Y46" s="207"/>
    </row>
  </sheetData>
  <sheetProtection selectLockedCells="1" selectUnlockedCells="1"/>
  <mergeCells count="42">
    <mergeCell ref="B46:D46"/>
    <mergeCell ref="E46:W46"/>
    <mergeCell ref="X46:Y46"/>
    <mergeCell ref="A44:D44"/>
    <mergeCell ref="E44:W44"/>
    <mergeCell ref="X44:Y44"/>
    <mergeCell ref="A45:D45"/>
    <mergeCell ref="E45:W45"/>
    <mergeCell ref="X45:Y45"/>
    <mergeCell ref="A26:W26"/>
    <mergeCell ref="A40:V40"/>
    <mergeCell ref="A41:V41"/>
    <mergeCell ref="X42:Y42"/>
    <mergeCell ref="A43:D43"/>
    <mergeCell ref="E43:W43"/>
    <mergeCell ref="X43:Y43"/>
    <mergeCell ref="Z2:Z4"/>
    <mergeCell ref="K3:K4"/>
    <mergeCell ref="L3:L4"/>
    <mergeCell ref="M3:M4"/>
    <mergeCell ref="N3:N4"/>
    <mergeCell ref="O3:O4"/>
    <mergeCell ref="P3:P4"/>
    <mergeCell ref="Q3:T3"/>
    <mergeCell ref="U3:U4"/>
    <mergeCell ref="V3:V4"/>
    <mergeCell ref="J2:J4"/>
    <mergeCell ref="K2:L2"/>
    <mergeCell ref="O2:V2"/>
    <mergeCell ref="W2:W4"/>
    <mergeCell ref="X2:X4"/>
    <mergeCell ref="Y2:Y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00390625" style="138" customWidth="1"/>
    <col min="2" max="2" width="23.28125" style="8" customWidth="1"/>
    <col min="3" max="3" width="8.8515625" style="8" customWidth="1"/>
    <col min="4" max="5" width="14.28125" style="15" customWidth="1"/>
    <col min="6" max="6" width="7.00390625" style="139" customWidth="1"/>
    <col min="7" max="16384" width="9.140625" style="8" customWidth="1"/>
  </cols>
  <sheetData>
    <row r="1" spans="1:6" ht="15.75" customHeight="1">
      <c r="A1" s="211" t="s">
        <v>0</v>
      </c>
      <c r="B1" s="211"/>
      <c r="C1" s="211"/>
      <c r="D1" s="211"/>
      <c r="E1" s="211"/>
      <c r="F1" s="211"/>
    </row>
    <row r="2" spans="1:9" ht="22.5" customHeight="1">
      <c r="A2" s="212" t="s">
        <v>1</v>
      </c>
      <c r="B2" s="212" t="s">
        <v>2</v>
      </c>
      <c r="C2" s="212" t="s">
        <v>3</v>
      </c>
      <c r="D2" s="213" t="s">
        <v>4</v>
      </c>
      <c r="E2" s="142"/>
      <c r="F2" s="143"/>
      <c r="G2" s="214" t="s">
        <v>14</v>
      </c>
      <c r="H2" s="209" t="s">
        <v>29</v>
      </c>
      <c r="I2" s="209" t="s">
        <v>15</v>
      </c>
    </row>
    <row r="3" spans="1:9" ht="26.25" customHeight="1">
      <c r="A3" s="212"/>
      <c r="B3" s="212"/>
      <c r="C3" s="212"/>
      <c r="D3" s="213"/>
      <c r="E3" s="141"/>
      <c r="F3" s="210" t="s">
        <v>24</v>
      </c>
      <c r="G3" s="214"/>
      <c r="H3" s="209"/>
      <c r="I3" s="209"/>
    </row>
    <row r="4" spans="1:9" s="15" customFormat="1" ht="111.75" customHeight="1">
      <c r="A4" s="212"/>
      <c r="B4" s="212"/>
      <c r="C4" s="212"/>
      <c r="D4" s="213"/>
      <c r="E4" s="144" t="s">
        <v>1063</v>
      </c>
      <c r="F4" s="210"/>
      <c r="G4" s="214"/>
      <c r="H4" s="209"/>
      <c r="I4" s="209"/>
    </row>
    <row r="5" spans="1:9" s="15" customFormat="1" ht="42" customHeight="1">
      <c r="A5" s="140">
        <v>1</v>
      </c>
      <c r="B5" s="140">
        <v>2</v>
      </c>
      <c r="C5" s="140">
        <v>3</v>
      </c>
      <c r="D5" s="141" t="s">
        <v>30</v>
      </c>
      <c r="E5" s="144" t="s">
        <v>31</v>
      </c>
      <c r="F5" s="145" t="s">
        <v>1064</v>
      </c>
      <c r="G5" s="146"/>
      <c r="H5" s="147"/>
      <c r="I5" s="147"/>
    </row>
    <row r="6" spans="1:9" ht="22.5" customHeight="1">
      <c r="A6" s="148">
        <v>1</v>
      </c>
      <c r="B6" s="149" t="str">
        <f>пријаве!B6</f>
        <v>Бјелогрлић Марија</v>
      </c>
      <c r="C6" s="149" t="str">
        <f>пријаве!C6</f>
        <v>Веселин</v>
      </c>
      <c r="D6" s="150"/>
      <c r="E6" s="151" t="s">
        <v>1065</v>
      </c>
      <c r="F6" s="152">
        <f>пријаве!N6</f>
        <v>85.8</v>
      </c>
      <c r="G6" s="153"/>
      <c r="H6" s="154"/>
      <c r="I6" s="154"/>
    </row>
    <row r="7" spans="1:9" ht="22.5" customHeight="1">
      <c r="A7" s="155">
        <v>2</v>
      </c>
      <c r="B7" s="156"/>
      <c r="C7" s="156"/>
      <c r="D7" s="157"/>
      <c r="E7" s="158"/>
      <c r="F7" s="152">
        <f>пријаве!N7</f>
        <v>64.8</v>
      </c>
      <c r="G7" s="159"/>
      <c r="H7" s="154"/>
      <c r="I7" s="154"/>
    </row>
    <row r="8" spans="1:9" ht="22.5" customHeight="1">
      <c r="A8" s="155">
        <v>3</v>
      </c>
      <c r="B8" s="156"/>
      <c r="C8" s="156"/>
      <c r="D8" s="157"/>
      <c r="E8" s="158"/>
      <c r="F8" s="152">
        <f>пријаве!N8</f>
        <v>69.25</v>
      </c>
      <c r="G8" s="159"/>
      <c r="H8" s="154"/>
      <c r="I8" s="154"/>
    </row>
    <row r="9" spans="1:9" ht="22.5" customHeight="1">
      <c r="A9" s="155">
        <v>4</v>
      </c>
      <c r="B9" s="156"/>
      <c r="C9" s="156"/>
      <c r="D9" s="157"/>
      <c r="E9" s="158"/>
      <c r="F9" s="152">
        <f>пријаве!N9</f>
        <v>63.7</v>
      </c>
      <c r="G9" s="159"/>
      <c r="H9" s="154"/>
      <c r="I9" s="154"/>
    </row>
    <row r="10" spans="1:9" ht="22.5" customHeight="1">
      <c r="A10" s="155">
        <v>5</v>
      </c>
      <c r="B10" s="156"/>
      <c r="C10" s="156"/>
      <c r="D10" s="157"/>
      <c r="E10" s="158"/>
      <c r="F10" s="152">
        <f>пријаве!N10</f>
        <v>70.95</v>
      </c>
      <c r="G10" s="159"/>
      <c r="H10" s="154"/>
      <c r="I10" s="154"/>
    </row>
    <row r="11" spans="1:9" ht="22.5" customHeight="1">
      <c r="A11" s="155">
        <v>6</v>
      </c>
      <c r="B11" s="156"/>
      <c r="C11" s="156"/>
      <c r="D11" s="157"/>
      <c r="E11" s="158"/>
      <c r="F11" s="152">
        <f>пријаве!N11</f>
        <v>60.400000000000006</v>
      </c>
      <c r="G11" s="159"/>
      <c r="H11" s="154"/>
      <c r="I11" s="154"/>
    </row>
    <row r="12" spans="1:9" ht="43.5" customHeight="1">
      <c r="A12" s="155">
        <v>7</v>
      </c>
      <c r="B12" s="156"/>
      <c r="C12" s="156"/>
      <c r="D12" s="157"/>
      <c r="E12" s="158"/>
      <c r="F12" s="152">
        <f>пријаве!N12</f>
        <v>64.85</v>
      </c>
      <c r="G12" s="159"/>
      <c r="H12" s="154"/>
      <c r="I12" s="154"/>
    </row>
    <row r="13" spans="1:9" ht="22.5" customHeight="1">
      <c r="A13" s="155">
        <v>8</v>
      </c>
      <c r="B13" s="156"/>
      <c r="C13" s="156"/>
      <c r="D13" s="157"/>
      <c r="E13" s="158"/>
      <c r="F13" s="152">
        <f>пријаве!N13</f>
        <v>64.3</v>
      </c>
      <c r="G13" s="159"/>
      <c r="H13" s="154"/>
      <c r="I13" s="154"/>
    </row>
    <row r="14" spans="1:9" ht="22.5" customHeight="1">
      <c r="A14" s="155">
        <v>9</v>
      </c>
      <c r="B14" s="156"/>
      <c r="C14" s="156"/>
      <c r="D14" s="157"/>
      <c r="E14" s="158"/>
      <c r="F14" s="152">
        <f>пријаве!N14</f>
        <v>59.3</v>
      </c>
      <c r="G14" s="159"/>
      <c r="H14" s="154"/>
      <c r="I14" s="154"/>
    </row>
    <row r="15" spans="1:9" ht="22.5" customHeight="1">
      <c r="A15" s="155">
        <v>10</v>
      </c>
      <c r="B15" s="156"/>
      <c r="C15" s="156"/>
      <c r="D15" s="157"/>
      <c r="E15" s="158"/>
      <c r="F15" s="152">
        <f>пријаве!N15</f>
        <v>63.75</v>
      </c>
      <c r="G15" s="159"/>
      <c r="H15" s="154"/>
      <c r="I15" s="154"/>
    </row>
    <row r="16" spans="1:9" ht="22.5" customHeight="1">
      <c r="A16" s="155">
        <v>11</v>
      </c>
      <c r="B16" s="156"/>
      <c r="C16" s="156"/>
      <c r="D16" s="157"/>
      <c r="E16" s="158"/>
      <c r="F16" s="152">
        <f>пријаве!N16</f>
        <v>58.75</v>
      </c>
      <c r="G16" s="159"/>
      <c r="H16" s="154"/>
      <c r="I16" s="154"/>
    </row>
    <row r="17" spans="1:9" ht="22.5" customHeight="1">
      <c r="A17" s="155">
        <v>12</v>
      </c>
      <c r="B17" s="156"/>
      <c r="C17" s="156"/>
      <c r="D17" s="157"/>
      <c r="E17" s="158"/>
      <c r="F17" s="152">
        <f>пријаве!N17</f>
        <v>58.2</v>
      </c>
      <c r="G17" s="159"/>
      <c r="H17" s="154"/>
      <c r="I17" s="154"/>
    </row>
    <row r="18" spans="1:9" ht="22.5" customHeight="1">
      <c r="A18" s="155">
        <v>13</v>
      </c>
      <c r="B18" s="156"/>
      <c r="C18" s="156"/>
      <c r="D18" s="157"/>
      <c r="E18" s="158"/>
      <c r="F18" s="152">
        <f>пријаве!N18</f>
        <v>67.1</v>
      </c>
      <c r="G18" s="159"/>
      <c r="H18" s="154"/>
      <c r="I18" s="154"/>
    </row>
    <row r="19" spans="1:9" ht="22.5" customHeight="1">
      <c r="A19" s="155">
        <v>14</v>
      </c>
      <c r="B19" s="156"/>
      <c r="C19" s="156"/>
      <c r="D19" s="157"/>
      <c r="E19" s="158"/>
      <c r="F19" s="152">
        <f>пријаве!N19</f>
        <v>62.099999999999994</v>
      </c>
      <c r="G19" s="159"/>
      <c r="H19" s="154"/>
      <c r="I19" s="154"/>
    </row>
    <row r="20" spans="1:9" ht="22.5" customHeight="1">
      <c r="A20" s="155">
        <v>15</v>
      </c>
      <c r="B20" s="156"/>
      <c r="C20" s="156"/>
      <c r="D20" s="157"/>
      <c r="E20" s="158"/>
      <c r="F20" s="152">
        <f>пријаве!N20</f>
        <v>57.099999999999994</v>
      </c>
      <c r="G20" s="159"/>
      <c r="H20" s="154"/>
      <c r="I20" s="154"/>
    </row>
    <row r="21" spans="1:9" ht="22.5" customHeight="1">
      <c r="A21" s="155">
        <v>16</v>
      </c>
      <c r="B21" s="156"/>
      <c r="C21" s="156"/>
      <c r="D21" s="157"/>
      <c r="E21" s="158"/>
      <c r="F21" s="152">
        <f>пријаве!N21</f>
        <v>61.55</v>
      </c>
      <c r="G21" s="159"/>
      <c r="H21" s="154"/>
      <c r="I21" s="154"/>
    </row>
    <row r="22" spans="1:9" ht="22.5" customHeight="1">
      <c r="A22" s="155">
        <v>17</v>
      </c>
      <c r="B22" s="156"/>
      <c r="C22" s="156"/>
      <c r="D22" s="157"/>
      <c r="E22" s="158"/>
      <c r="F22" s="152">
        <f>пријаве!N22</f>
        <v>56.55</v>
      </c>
      <c r="G22" s="159"/>
      <c r="H22" s="154"/>
      <c r="I22" s="154"/>
    </row>
    <row r="23" spans="1:9" ht="22.5" customHeight="1">
      <c r="A23" s="155">
        <v>18</v>
      </c>
      <c r="B23" s="156"/>
      <c r="C23" s="156"/>
      <c r="D23" s="157"/>
      <c r="E23" s="158"/>
      <c r="F23" s="152">
        <f>пријаве!N23</f>
        <v>56.55</v>
      </c>
      <c r="G23" s="159"/>
      <c r="H23" s="154"/>
      <c r="I23" s="154"/>
    </row>
    <row r="24" spans="1:9" ht="22.5" customHeight="1">
      <c r="A24" s="155">
        <v>19</v>
      </c>
      <c r="B24" s="156"/>
      <c r="C24" s="156"/>
      <c r="D24" s="157"/>
      <c r="E24" s="158"/>
      <c r="F24" s="152">
        <f>пријаве!N24</f>
        <v>71</v>
      </c>
      <c r="G24" s="159"/>
      <c r="H24" s="154"/>
      <c r="I24" s="154"/>
    </row>
    <row r="25" spans="1:9" ht="22.5" customHeight="1">
      <c r="A25" s="155">
        <v>20</v>
      </c>
      <c r="B25" s="156"/>
      <c r="C25" s="156"/>
      <c r="D25" s="157"/>
      <c r="E25" s="158"/>
      <c r="F25" s="152">
        <f>пријаве!N25</f>
        <v>66</v>
      </c>
      <c r="G25" s="159"/>
      <c r="H25" s="154"/>
      <c r="I25" s="154"/>
    </row>
    <row r="26" spans="1:9" ht="22.5" customHeight="1">
      <c r="A26" s="155">
        <v>21</v>
      </c>
      <c r="B26" s="156"/>
      <c r="C26" s="156"/>
      <c r="D26" s="157"/>
      <c r="E26" s="158"/>
      <c r="F26" s="152">
        <f>пријаве!N26</f>
        <v>61</v>
      </c>
      <c r="G26" s="159"/>
      <c r="H26" s="154"/>
      <c r="I26" s="154"/>
    </row>
    <row r="27" spans="1:9" ht="22.5" customHeight="1">
      <c r="A27" s="155">
        <v>22</v>
      </c>
      <c r="B27" s="156"/>
      <c r="C27" s="156"/>
      <c r="D27" s="157"/>
      <c r="E27" s="158"/>
      <c r="F27" s="152">
        <f>пријаве!N27</f>
        <v>56</v>
      </c>
      <c r="G27" s="159"/>
      <c r="H27" s="154"/>
      <c r="I27" s="154"/>
    </row>
    <row r="28" spans="1:9" ht="22.5" customHeight="1">
      <c r="A28" s="155">
        <v>23</v>
      </c>
      <c r="B28" s="156"/>
      <c r="C28" s="156"/>
      <c r="D28" s="157"/>
      <c r="E28" s="158"/>
      <c r="F28" s="152">
        <f>пријаве!N28</f>
        <v>65.45</v>
      </c>
      <c r="G28" s="159"/>
      <c r="H28" s="154"/>
      <c r="I28" s="154"/>
    </row>
    <row r="29" spans="1:9" ht="22.5" customHeight="1">
      <c r="A29" s="155">
        <v>24</v>
      </c>
      <c r="B29" s="156"/>
      <c r="C29" s="156"/>
      <c r="D29" s="157"/>
      <c r="E29" s="158"/>
      <c r="F29" s="152">
        <f>пријаве!N29</f>
        <v>64.35</v>
      </c>
      <c r="G29" s="159"/>
      <c r="H29" s="154"/>
      <c r="I29" s="154"/>
    </row>
    <row r="30" spans="1:9" ht="22.5" customHeight="1">
      <c r="A30" s="155">
        <v>25</v>
      </c>
      <c r="B30" s="156"/>
      <c r="C30" s="156"/>
      <c r="D30" s="157"/>
      <c r="E30" s="158"/>
      <c r="F30" s="152">
        <f>пријаве!N30</f>
        <v>59.35</v>
      </c>
      <c r="G30" s="159"/>
      <c r="H30" s="154"/>
      <c r="I30" s="154"/>
    </row>
    <row r="31" spans="1:9" ht="22.5" customHeight="1">
      <c r="A31" s="155">
        <v>26</v>
      </c>
      <c r="B31" s="156"/>
      <c r="C31" s="156"/>
      <c r="D31" s="157"/>
      <c r="E31" s="158"/>
      <c r="F31" s="152">
        <f>пријаве!N31</f>
        <v>54.35</v>
      </c>
      <c r="G31" s="159"/>
      <c r="H31" s="154"/>
      <c r="I31" s="154"/>
    </row>
    <row r="32" spans="1:9" ht="22.5" customHeight="1">
      <c r="A32" s="155">
        <v>27</v>
      </c>
      <c r="B32" s="156"/>
      <c r="C32" s="156"/>
      <c r="D32" s="157"/>
      <c r="E32" s="158"/>
      <c r="F32" s="152">
        <f>пријаве!N32</f>
        <v>54.35</v>
      </c>
      <c r="G32" s="159"/>
      <c r="H32" s="154"/>
      <c r="I32" s="154"/>
    </row>
    <row r="33" spans="1:9" ht="22.5" customHeight="1">
      <c r="A33" s="155">
        <v>28</v>
      </c>
      <c r="B33" s="156"/>
      <c r="C33" s="156"/>
      <c r="D33" s="157"/>
      <c r="E33" s="158"/>
      <c r="F33" s="152">
        <f>пријаве!N33</f>
        <v>54.35</v>
      </c>
      <c r="G33" s="159"/>
      <c r="H33" s="154"/>
      <c r="I33" s="154"/>
    </row>
    <row r="34" spans="1:9" ht="22.5" customHeight="1">
      <c r="A34" s="155">
        <v>29</v>
      </c>
      <c r="B34" s="156"/>
      <c r="C34" s="156"/>
      <c r="D34" s="157"/>
      <c r="E34" s="158"/>
      <c r="F34" s="152">
        <f>пријаве!N34</f>
        <v>58.8</v>
      </c>
      <c r="G34" s="159"/>
      <c r="H34" s="154"/>
      <c r="I34" s="154"/>
    </row>
    <row r="35" spans="1:9" ht="22.5" customHeight="1">
      <c r="A35" s="155">
        <v>30</v>
      </c>
      <c r="B35" s="156"/>
      <c r="C35" s="156"/>
      <c r="D35" s="157"/>
      <c r="E35" s="158"/>
      <c r="F35" s="152">
        <f>пријаве!N35</f>
        <v>53.8</v>
      </c>
      <c r="G35" s="159"/>
      <c r="H35" s="154"/>
      <c r="I35" s="154"/>
    </row>
    <row r="36" spans="1:9" ht="22.5" customHeight="1">
      <c r="A36" s="155">
        <v>31</v>
      </c>
      <c r="B36" s="156"/>
      <c r="C36" s="156"/>
      <c r="D36" s="157"/>
      <c r="E36" s="158"/>
      <c r="F36" s="152">
        <f>пријаве!N36</f>
        <v>63.25</v>
      </c>
      <c r="G36" s="159"/>
      <c r="H36" s="154"/>
      <c r="I36" s="154"/>
    </row>
    <row r="37" spans="1:9" ht="22.5" customHeight="1">
      <c r="A37" s="155">
        <v>32</v>
      </c>
      <c r="B37" s="156"/>
      <c r="C37" s="156"/>
      <c r="D37" s="157"/>
      <c r="E37" s="158"/>
      <c r="F37" s="152">
        <f>пријаве!N37</f>
        <v>58.25</v>
      </c>
      <c r="G37" s="159"/>
      <c r="H37" s="154"/>
      <c r="I37" s="154"/>
    </row>
    <row r="38" spans="1:9" ht="22.5" customHeight="1">
      <c r="A38" s="155">
        <v>33</v>
      </c>
      <c r="B38" s="156"/>
      <c r="C38" s="156"/>
      <c r="D38" s="157"/>
      <c r="E38" s="158"/>
      <c r="F38" s="152">
        <f>пријаве!N38</f>
        <v>62.7</v>
      </c>
      <c r="G38" s="159"/>
      <c r="H38" s="154"/>
      <c r="I38" s="154"/>
    </row>
    <row r="39" spans="1:9" ht="22.5" customHeight="1">
      <c r="A39" s="155">
        <v>34</v>
      </c>
      <c r="B39" s="156"/>
      <c r="C39" s="156"/>
      <c r="D39" s="157"/>
      <c r="E39" s="158"/>
      <c r="F39" s="152">
        <f>пријаве!N39</f>
        <v>57.7</v>
      </c>
      <c r="G39" s="159"/>
      <c r="H39" s="154"/>
      <c r="I39" s="154"/>
    </row>
    <row r="40" spans="1:9" ht="22.5" customHeight="1">
      <c r="A40" s="155">
        <v>35</v>
      </c>
      <c r="B40" s="156"/>
      <c r="C40" s="156"/>
      <c r="D40" s="157"/>
      <c r="E40" s="158"/>
      <c r="F40" s="152">
        <f>пријаве!N40</f>
        <v>52.7</v>
      </c>
      <c r="G40" s="159"/>
      <c r="H40" s="154"/>
      <c r="I40" s="154"/>
    </row>
    <row r="41" spans="1:9" ht="22.5" customHeight="1">
      <c r="A41" s="155">
        <v>36</v>
      </c>
      <c r="B41" s="156"/>
      <c r="C41" s="156"/>
      <c r="D41" s="157"/>
      <c r="E41" s="158"/>
      <c r="F41" s="152">
        <f>пријаве!N41</f>
        <v>62.15</v>
      </c>
      <c r="G41" s="159"/>
      <c r="H41" s="154"/>
      <c r="I41" s="154"/>
    </row>
    <row r="42" spans="1:9" ht="22.5" customHeight="1">
      <c r="A42" s="155">
        <v>37</v>
      </c>
      <c r="B42" s="156"/>
      <c r="C42" s="156"/>
      <c r="D42" s="157"/>
      <c r="E42" s="158"/>
      <c r="F42" s="152">
        <f>пријаве!N42</f>
        <v>57.15</v>
      </c>
      <c r="G42" s="159"/>
      <c r="H42" s="154"/>
      <c r="I42" s="154"/>
    </row>
    <row r="43" spans="1:9" ht="22.5" customHeight="1">
      <c r="A43" s="155">
        <v>38</v>
      </c>
      <c r="B43" s="156"/>
      <c r="C43" s="156"/>
      <c r="D43" s="157"/>
      <c r="E43" s="158"/>
      <c r="F43" s="152">
        <f>пријаве!N43</f>
        <v>61.875</v>
      </c>
      <c r="G43" s="159"/>
      <c r="H43" s="154"/>
      <c r="I43" s="154"/>
    </row>
    <row r="44" spans="1:9" ht="22.5" customHeight="1">
      <c r="A44" s="155">
        <v>39</v>
      </c>
      <c r="B44" s="156"/>
      <c r="C44" s="156"/>
      <c r="D44" s="157"/>
      <c r="E44" s="158"/>
      <c r="F44" s="152">
        <f>пријаве!N44</f>
        <v>56.6</v>
      </c>
      <c r="G44" s="159"/>
      <c r="H44" s="154"/>
      <c r="I44" s="154"/>
    </row>
    <row r="45" spans="1:9" ht="22.5" customHeight="1">
      <c r="A45" s="155">
        <v>40</v>
      </c>
      <c r="B45" s="156"/>
      <c r="C45" s="156"/>
      <c r="D45" s="157"/>
      <c r="E45" s="158"/>
      <c r="F45" s="152">
        <f>пријаве!N45</f>
        <v>51.6</v>
      </c>
      <c r="G45" s="159"/>
      <c r="H45" s="154"/>
      <c r="I45" s="154"/>
    </row>
    <row r="46" spans="1:9" ht="22.5" customHeight="1">
      <c r="A46" s="155">
        <v>41</v>
      </c>
      <c r="B46" s="156"/>
      <c r="C46" s="156"/>
      <c r="D46" s="157"/>
      <c r="E46" s="158"/>
      <c r="F46" s="152">
        <f>пријаве!N46</f>
        <v>56.05</v>
      </c>
      <c r="G46" s="159"/>
      <c r="H46" s="154"/>
      <c r="I46" s="154"/>
    </row>
    <row r="47" spans="1:9" ht="22.5" customHeight="1">
      <c r="A47" s="155">
        <v>42</v>
      </c>
      <c r="B47" s="156"/>
      <c r="C47" s="156"/>
      <c r="D47" s="157"/>
      <c r="E47" s="158"/>
      <c r="F47" s="152">
        <f>пријаве!N47</f>
        <v>51.05</v>
      </c>
      <c r="G47" s="159"/>
      <c r="H47" s="154"/>
      <c r="I47" s="154"/>
    </row>
    <row r="48" spans="1:9" ht="22.5" customHeight="1">
      <c r="A48" s="155">
        <v>43</v>
      </c>
      <c r="B48" s="156"/>
      <c r="C48" s="156"/>
      <c r="D48" s="157"/>
      <c r="E48" s="158"/>
      <c r="F48" s="152">
        <f>пријаве!N48</f>
        <v>55.5</v>
      </c>
      <c r="G48" s="159"/>
      <c r="H48" s="154"/>
      <c r="I48" s="154"/>
    </row>
    <row r="49" spans="1:9" ht="22.5" customHeight="1">
      <c r="A49" s="155">
        <v>44</v>
      </c>
      <c r="B49" s="156"/>
      <c r="C49" s="156"/>
      <c r="D49" s="157"/>
      <c r="E49" s="158"/>
      <c r="F49" s="152">
        <f>пријаве!N49</f>
        <v>50.5</v>
      </c>
      <c r="G49" s="159"/>
      <c r="H49" s="154"/>
      <c r="I49" s="154"/>
    </row>
    <row r="50" spans="1:9" ht="22.5" customHeight="1">
      <c r="A50" s="155">
        <v>45</v>
      </c>
      <c r="B50" s="156"/>
      <c r="C50" s="156"/>
      <c r="D50" s="157"/>
      <c r="E50" s="158"/>
      <c r="F50" s="152">
        <f>пријаве!N50</f>
        <v>54.95</v>
      </c>
      <c r="G50" s="159"/>
      <c r="H50" s="154"/>
      <c r="I50" s="154"/>
    </row>
    <row r="51" spans="1:9" ht="22.5" customHeight="1">
      <c r="A51" s="155">
        <v>46</v>
      </c>
      <c r="B51" s="156"/>
      <c r="C51" s="156"/>
      <c r="D51" s="157"/>
      <c r="E51" s="158"/>
      <c r="F51" s="152">
        <f>пријаве!N51</f>
        <v>49.4</v>
      </c>
      <c r="G51" s="159"/>
      <c r="H51" s="154"/>
      <c r="I51" s="154"/>
    </row>
    <row r="52" spans="1:9" ht="22.5" customHeight="1">
      <c r="A52" s="155">
        <v>47</v>
      </c>
      <c r="B52" s="156"/>
      <c r="C52" s="156"/>
      <c r="D52" s="157"/>
      <c r="E52" s="158"/>
      <c r="F52" s="152">
        <f>пријаве!N52</f>
        <v>58.3</v>
      </c>
      <c r="G52" s="159"/>
      <c r="H52" s="154"/>
      <c r="I52" s="154"/>
    </row>
    <row r="53" spans="1:9" ht="22.5" customHeight="1">
      <c r="A53" s="155">
        <v>48</v>
      </c>
      <c r="B53" s="156"/>
      <c r="C53" s="156"/>
      <c r="D53" s="157"/>
      <c r="E53" s="158"/>
      <c r="F53" s="152">
        <f>пријаве!N53</f>
        <v>48.3</v>
      </c>
      <c r="G53" s="159"/>
      <c r="H53" s="154"/>
      <c r="I53" s="154"/>
    </row>
    <row r="54" spans="1:9" ht="22.5" customHeight="1">
      <c r="A54" s="155">
        <v>49</v>
      </c>
      <c r="B54" s="156"/>
      <c r="C54" s="156"/>
      <c r="D54" s="157"/>
      <c r="E54" s="158"/>
      <c r="F54" s="152">
        <f>пријаве!N54</f>
        <v>52.75</v>
      </c>
      <c r="G54" s="159"/>
      <c r="H54" s="154"/>
      <c r="I54" s="154"/>
    </row>
    <row r="55" spans="1:9" ht="22.5" customHeight="1">
      <c r="A55" s="155">
        <v>50</v>
      </c>
      <c r="B55" s="156"/>
      <c r="C55" s="156"/>
      <c r="D55" s="157"/>
      <c r="E55" s="158"/>
      <c r="F55" s="152">
        <f>пријаве!N55</f>
        <v>51.65</v>
      </c>
      <c r="G55" s="159"/>
      <c r="H55" s="154"/>
      <c r="I55" s="154"/>
    </row>
    <row r="56" spans="1:9" ht="22.5" customHeight="1">
      <c r="A56" s="155">
        <v>51</v>
      </c>
      <c r="B56" s="156"/>
      <c r="C56" s="156"/>
      <c r="D56" s="157"/>
      <c r="E56" s="158"/>
      <c r="F56" s="152">
        <f>пријаве!N56</f>
        <v>46.65</v>
      </c>
      <c r="G56" s="159"/>
      <c r="H56" s="154"/>
      <c r="I56" s="154"/>
    </row>
    <row r="57" spans="1:9" ht="22.5" customHeight="1">
      <c r="A57" s="155">
        <v>52</v>
      </c>
      <c r="B57" s="156"/>
      <c r="C57" s="156"/>
      <c r="D57" s="157"/>
      <c r="E57" s="158"/>
      <c r="F57" s="152">
        <f>пријаве!N57</f>
        <v>61.1</v>
      </c>
      <c r="G57" s="159"/>
      <c r="H57" s="154"/>
      <c r="I57" s="154"/>
    </row>
    <row r="58" spans="1:9" ht="22.5" customHeight="1">
      <c r="A58" s="155">
        <v>53</v>
      </c>
      <c r="B58" s="156"/>
      <c r="C58" s="156"/>
      <c r="D58" s="157"/>
      <c r="E58" s="158"/>
      <c r="F58" s="152">
        <f>пријаве!N58</f>
        <v>61.1</v>
      </c>
      <c r="G58" s="159"/>
      <c r="H58" s="154"/>
      <c r="I58" s="154"/>
    </row>
    <row r="59" spans="1:9" ht="22.5" customHeight="1">
      <c r="A59" s="155">
        <v>54</v>
      </c>
      <c r="B59" s="156"/>
      <c r="C59" s="156"/>
      <c r="D59" s="157"/>
      <c r="E59" s="158"/>
      <c r="F59" s="152">
        <f>пријаве!N59</f>
        <v>60.605000000000004</v>
      </c>
      <c r="G59" s="159"/>
      <c r="H59" s="154"/>
      <c r="I59" s="154"/>
    </row>
    <row r="60" spans="1:9" ht="22.5" customHeight="1">
      <c r="A60" s="155">
        <v>55</v>
      </c>
      <c r="B60" s="156"/>
      <c r="C60" s="156"/>
      <c r="D60" s="157"/>
      <c r="E60" s="158"/>
      <c r="F60" s="152">
        <f>пријаве!N60</f>
        <v>55</v>
      </c>
      <c r="G60" s="159"/>
      <c r="H60" s="154"/>
      <c r="I60" s="154"/>
    </row>
    <row r="61" spans="1:9" ht="22.5" customHeight="1">
      <c r="A61" s="155">
        <v>56</v>
      </c>
      <c r="B61" s="156"/>
      <c r="C61" s="156"/>
      <c r="D61" s="157"/>
      <c r="E61" s="158"/>
      <c r="F61" s="152">
        <f>пријаве!N61</f>
        <v>55</v>
      </c>
      <c r="G61" s="159"/>
      <c r="H61" s="154"/>
      <c r="I61" s="154"/>
    </row>
    <row r="62" spans="1:9" ht="22.5" customHeight="1">
      <c r="A62" s="155">
        <v>57</v>
      </c>
      <c r="B62" s="156"/>
      <c r="C62" s="156"/>
      <c r="D62" s="157"/>
      <c r="E62" s="158"/>
      <c r="F62" s="152">
        <f>пријаве!N62</f>
        <v>45</v>
      </c>
      <c r="G62" s="159"/>
      <c r="H62" s="154"/>
      <c r="I62" s="154"/>
    </row>
    <row r="63" spans="1:9" ht="22.5" customHeight="1">
      <c r="A63" s="155">
        <v>58</v>
      </c>
      <c r="B63" s="156"/>
      <c r="C63" s="156"/>
      <c r="D63" s="157"/>
      <c r="E63" s="158"/>
      <c r="F63" s="152">
        <f>пријаве!N63</f>
        <v>45</v>
      </c>
      <c r="G63" s="159"/>
      <c r="H63" s="154"/>
      <c r="I63" s="154"/>
    </row>
    <row r="64" spans="1:9" ht="22.5" customHeight="1">
      <c r="A64" s="155">
        <v>59</v>
      </c>
      <c r="B64" s="156"/>
      <c r="C64" s="156"/>
      <c r="D64" s="157"/>
      <c r="E64" s="158"/>
      <c r="F64" s="152">
        <f>пријаве!N64</f>
        <v>45</v>
      </c>
      <c r="G64" s="159"/>
      <c r="H64" s="154"/>
      <c r="I64" s="154"/>
    </row>
    <row r="65" spans="1:9" ht="22.5" customHeight="1">
      <c r="A65" s="155">
        <v>60</v>
      </c>
      <c r="B65" s="156"/>
      <c r="C65" s="156"/>
      <c r="D65" s="157"/>
      <c r="E65" s="158"/>
      <c r="F65" s="152">
        <f>пријаве!N65</f>
        <v>66.35</v>
      </c>
      <c r="G65" s="159"/>
      <c r="H65" s="154"/>
      <c r="I65" s="154"/>
    </row>
    <row r="66" spans="1:9" ht="22.5" customHeight="1">
      <c r="A66" s="155">
        <v>61</v>
      </c>
      <c r="B66" s="156"/>
      <c r="C66" s="156"/>
      <c r="D66" s="157"/>
      <c r="E66" s="158"/>
      <c r="F66" s="152">
        <f>пријаве!N66</f>
        <v>65.8</v>
      </c>
      <c r="G66" s="159"/>
      <c r="H66" s="154"/>
      <c r="I66" s="154"/>
    </row>
    <row r="67" spans="1:9" ht="22.5" customHeight="1">
      <c r="A67" s="155">
        <v>62</v>
      </c>
      <c r="B67" s="156"/>
      <c r="C67" s="156"/>
      <c r="D67" s="157"/>
      <c r="E67" s="158"/>
      <c r="F67" s="152">
        <f>пријаве!N67</f>
        <v>65.25</v>
      </c>
      <c r="G67" s="159"/>
      <c r="H67" s="154"/>
      <c r="I67" s="154"/>
    </row>
    <row r="68" spans="1:9" ht="22.5" customHeight="1">
      <c r="A68" s="155">
        <v>63</v>
      </c>
      <c r="B68" s="156"/>
      <c r="C68" s="156"/>
      <c r="D68" s="157"/>
      <c r="E68" s="158"/>
      <c r="F68" s="152">
        <f>пријаве!N68</f>
        <v>65.25</v>
      </c>
      <c r="G68" s="159"/>
      <c r="H68" s="154"/>
      <c r="I68" s="154"/>
    </row>
    <row r="69" spans="1:9" ht="22.5" customHeight="1">
      <c r="A69" s="155">
        <v>64</v>
      </c>
      <c r="B69" s="156"/>
      <c r="C69" s="156"/>
      <c r="D69" s="157"/>
      <c r="E69" s="158"/>
      <c r="F69" s="152">
        <f>пријаве!N69</f>
        <v>64.15</v>
      </c>
      <c r="G69" s="159"/>
      <c r="H69" s="154"/>
      <c r="I69" s="154"/>
    </row>
    <row r="70" spans="1:9" ht="22.5" customHeight="1">
      <c r="A70" s="155">
        <v>65</v>
      </c>
      <c r="B70" s="156"/>
      <c r="C70" s="156"/>
      <c r="D70" s="157"/>
      <c r="E70" s="158"/>
      <c r="F70" s="152">
        <f>пријаве!N70</f>
        <v>68.05</v>
      </c>
      <c r="G70" s="159"/>
      <c r="H70" s="154"/>
      <c r="I70" s="154"/>
    </row>
    <row r="71" spans="1:9" ht="22.5" customHeight="1">
      <c r="A71" s="155">
        <v>66</v>
      </c>
      <c r="B71" s="156"/>
      <c r="C71" s="156"/>
      <c r="D71" s="157"/>
      <c r="E71" s="158"/>
      <c r="F71" s="152">
        <f>пријаве!N71</f>
        <v>62.5</v>
      </c>
      <c r="G71" s="159"/>
      <c r="H71" s="154"/>
      <c r="I71" s="154"/>
    </row>
    <row r="72" spans="1:9" ht="22.5" customHeight="1">
      <c r="A72" s="155">
        <v>67</v>
      </c>
      <c r="B72" s="156"/>
      <c r="C72" s="156"/>
      <c r="D72" s="157"/>
      <c r="E72" s="158"/>
      <c r="F72" s="152">
        <f>пријаве!N72</f>
        <v>76.4</v>
      </c>
      <c r="G72" s="159"/>
      <c r="H72" s="154"/>
      <c r="I72" s="154"/>
    </row>
    <row r="73" spans="1:9" ht="22.5" customHeight="1">
      <c r="A73" s="155">
        <v>68</v>
      </c>
      <c r="B73" s="156"/>
      <c r="C73" s="156"/>
      <c r="D73" s="157"/>
      <c r="E73" s="158"/>
      <c r="F73" s="152">
        <f>пријаве!N73</f>
        <v>66.4</v>
      </c>
      <c r="G73" s="159"/>
      <c r="H73" s="154"/>
      <c r="I73" s="154"/>
    </row>
    <row r="74" spans="1:9" ht="22.5" customHeight="1">
      <c r="A74" s="155"/>
      <c r="B74" s="156"/>
      <c r="C74" s="156"/>
      <c r="D74" s="157"/>
      <c r="E74" s="158"/>
      <c r="F74" s="152">
        <f>пријаве!N74</f>
        <v>61.400000000000006</v>
      </c>
      <c r="G74" s="159"/>
      <c r="H74" s="154"/>
      <c r="I74" s="154"/>
    </row>
    <row r="75" spans="1:9" ht="22.5" customHeight="1">
      <c r="A75" s="155">
        <v>69</v>
      </c>
      <c r="B75" s="156"/>
      <c r="C75" s="156"/>
      <c r="D75" s="157"/>
      <c r="E75" s="158"/>
      <c r="F75" s="152">
        <f>пријаве!N75</f>
        <v>61.400000000000006</v>
      </c>
      <c r="G75" s="159"/>
      <c r="H75" s="154"/>
      <c r="I75" s="154"/>
    </row>
    <row r="76" spans="1:9" ht="22.5" customHeight="1">
      <c r="A76" s="155">
        <v>70</v>
      </c>
      <c r="B76" s="156"/>
      <c r="C76" s="156"/>
      <c r="D76" s="157"/>
      <c r="E76" s="158"/>
      <c r="F76" s="152">
        <f>пријаве!N76</f>
        <v>65.85</v>
      </c>
      <c r="G76" s="159"/>
      <c r="H76" s="154"/>
      <c r="I76" s="154"/>
    </row>
    <row r="77" spans="1:9" ht="22.5" customHeight="1">
      <c r="A77" s="155">
        <v>71</v>
      </c>
      <c r="B77" s="156"/>
      <c r="C77" s="156"/>
      <c r="D77" s="157"/>
      <c r="E77" s="158"/>
      <c r="F77" s="152">
        <f>пријаве!N77</f>
        <v>75.3</v>
      </c>
      <c r="G77" s="159"/>
      <c r="H77" s="154"/>
      <c r="I77" s="154"/>
    </row>
    <row r="78" spans="1:9" ht="22.5" customHeight="1">
      <c r="A78" s="155">
        <v>72</v>
      </c>
      <c r="B78" s="156"/>
      <c r="C78" s="156"/>
      <c r="D78" s="157"/>
      <c r="E78" s="158"/>
      <c r="F78" s="152">
        <f>пријаве!N78</f>
        <v>60.3</v>
      </c>
      <c r="G78" s="159"/>
      <c r="H78" s="154"/>
      <c r="I78" s="154"/>
    </row>
    <row r="79" spans="1:9" ht="22.5" customHeight="1">
      <c r="A79" s="155">
        <v>73</v>
      </c>
      <c r="B79" s="156"/>
      <c r="C79" s="156"/>
      <c r="D79" s="157"/>
      <c r="E79" s="158"/>
      <c r="F79" s="152">
        <f>пријаве!N79</f>
        <v>0</v>
      </c>
      <c r="G79" s="159"/>
      <c r="H79" s="154"/>
      <c r="I79" s="154"/>
    </row>
    <row r="80" spans="1:9" ht="22.5" customHeight="1">
      <c r="A80" s="155">
        <v>74</v>
      </c>
      <c r="B80" s="156"/>
      <c r="C80" s="156"/>
      <c r="D80" s="157"/>
      <c r="E80" s="158"/>
      <c r="F80" s="152">
        <f>пријаве!N80</f>
        <v>59.75</v>
      </c>
      <c r="G80" s="159"/>
      <c r="H80" s="154"/>
      <c r="I80" s="154"/>
    </row>
    <row r="81" spans="1:9" ht="22.5" customHeight="1">
      <c r="A81" s="155">
        <v>75</v>
      </c>
      <c r="B81" s="156"/>
      <c r="C81" s="156"/>
      <c r="D81" s="157"/>
      <c r="E81" s="158"/>
      <c r="F81" s="152">
        <f>пријаве!N81</f>
        <v>59.75</v>
      </c>
      <c r="G81" s="159"/>
      <c r="H81" s="154"/>
      <c r="I81" s="154"/>
    </row>
    <row r="82" spans="1:9" ht="22.5" customHeight="1">
      <c r="A82" s="155">
        <v>76</v>
      </c>
      <c r="B82" s="156"/>
      <c r="C82" s="156"/>
      <c r="D82" s="157"/>
      <c r="E82" s="158"/>
      <c r="F82" s="152">
        <f>пријаве!N82</f>
        <v>69.2</v>
      </c>
      <c r="G82" s="159"/>
      <c r="H82" s="154"/>
      <c r="I82" s="154"/>
    </row>
    <row r="83" spans="1:9" ht="22.5" customHeight="1">
      <c r="A83" s="155">
        <v>77</v>
      </c>
      <c r="B83" s="156"/>
      <c r="C83" s="156"/>
      <c r="D83" s="157"/>
      <c r="E83" s="158"/>
      <c r="F83" s="152">
        <f>пријаве!N83</f>
        <v>59.2</v>
      </c>
      <c r="G83" s="159"/>
      <c r="H83" s="154"/>
      <c r="I83" s="154"/>
    </row>
    <row r="84" spans="1:9" ht="22.5" customHeight="1">
      <c r="A84" s="155">
        <v>78</v>
      </c>
      <c r="B84" s="156"/>
      <c r="C84" s="156"/>
      <c r="D84" s="157"/>
      <c r="E84" s="158"/>
      <c r="F84" s="152">
        <f>пријаве!N84</f>
        <v>73.65</v>
      </c>
      <c r="G84" s="159"/>
      <c r="H84" s="154"/>
      <c r="I84" s="154"/>
    </row>
    <row r="85" spans="1:9" ht="22.5" customHeight="1">
      <c r="A85" s="155">
        <v>79</v>
      </c>
      <c r="B85" s="156"/>
      <c r="C85" s="156"/>
      <c r="D85" s="157"/>
      <c r="E85" s="158"/>
      <c r="F85" s="152">
        <f>пријаве!N85</f>
        <v>68.65</v>
      </c>
      <c r="G85" s="159"/>
      <c r="H85" s="154"/>
      <c r="I85" s="154"/>
    </row>
    <row r="86" spans="1:9" ht="22.5" customHeight="1">
      <c r="A86" s="155">
        <v>80</v>
      </c>
      <c r="B86" s="156"/>
      <c r="C86" s="156"/>
      <c r="D86" s="157"/>
      <c r="E86" s="158"/>
      <c r="F86" s="152">
        <f>пријаве!N86</f>
        <v>62.55</v>
      </c>
      <c r="G86" s="159"/>
      <c r="H86" s="154"/>
      <c r="I86" s="154"/>
    </row>
    <row r="87" spans="1:9" ht="22.5" customHeight="1">
      <c r="A87" s="155">
        <v>81</v>
      </c>
      <c r="B87" s="156"/>
      <c r="C87" s="156"/>
      <c r="D87" s="157"/>
      <c r="E87" s="158"/>
      <c r="F87" s="152">
        <f>пријаве!N87</f>
        <v>57.55</v>
      </c>
      <c r="G87" s="159"/>
      <c r="H87" s="154"/>
      <c r="I87" s="154"/>
    </row>
    <row r="88" spans="1:9" ht="22.5" customHeight="1">
      <c r="A88" s="155">
        <v>82</v>
      </c>
      <c r="B88" s="156"/>
      <c r="C88" s="156"/>
      <c r="D88" s="157"/>
      <c r="E88" s="158"/>
      <c r="F88" s="152">
        <f>пријаве!N88</f>
        <v>72</v>
      </c>
      <c r="G88" s="159"/>
      <c r="H88" s="154"/>
      <c r="I88" s="154"/>
    </row>
    <row r="89" spans="1:9" ht="22.5" customHeight="1">
      <c r="A89" s="155">
        <v>83</v>
      </c>
      <c r="B89" s="156"/>
      <c r="C89" s="156"/>
      <c r="D89" s="157"/>
      <c r="E89" s="158"/>
      <c r="F89" s="152">
        <f>пријаве!N89</f>
        <v>67</v>
      </c>
      <c r="G89" s="159"/>
      <c r="H89" s="154"/>
      <c r="I89" s="154"/>
    </row>
    <row r="90" spans="1:9" ht="22.5" customHeight="1">
      <c r="A90" s="155">
        <v>84</v>
      </c>
      <c r="B90" s="156"/>
      <c r="C90" s="156"/>
      <c r="D90" s="157"/>
      <c r="E90" s="158"/>
      <c r="F90" s="152">
        <f>пријаве!N90</f>
        <v>57</v>
      </c>
      <c r="G90" s="159"/>
      <c r="H90" s="154"/>
      <c r="I90" s="154"/>
    </row>
    <row r="91" spans="1:9" ht="22.5" customHeight="1">
      <c r="A91" s="155">
        <v>85</v>
      </c>
      <c r="B91" s="156"/>
      <c r="C91" s="156"/>
      <c r="D91" s="157"/>
      <c r="E91" s="158"/>
      <c r="F91" s="152">
        <f>пријаве!N91</f>
        <v>56.45</v>
      </c>
      <c r="G91" s="159"/>
      <c r="H91" s="154"/>
      <c r="I91" s="154"/>
    </row>
    <row r="92" spans="1:9" ht="22.5" customHeight="1">
      <c r="A92" s="155">
        <v>86</v>
      </c>
      <c r="B92" s="156"/>
      <c r="C92" s="156"/>
      <c r="D92" s="157"/>
      <c r="E92" s="158"/>
      <c r="F92" s="152">
        <f>пријаве!N92</f>
        <v>56.45</v>
      </c>
      <c r="G92" s="159"/>
      <c r="H92" s="154"/>
      <c r="I92" s="154"/>
    </row>
    <row r="93" spans="1:9" ht="22.5" customHeight="1">
      <c r="A93" s="155">
        <v>87</v>
      </c>
      <c r="B93" s="156"/>
      <c r="C93" s="156"/>
      <c r="D93" s="157"/>
      <c r="E93" s="158"/>
      <c r="F93" s="152">
        <f>пријаве!N93</f>
        <v>56.45</v>
      </c>
      <c r="G93" s="159"/>
      <c r="H93" s="154"/>
      <c r="I93" s="154"/>
    </row>
    <row r="94" spans="1:9" ht="22.5" customHeight="1">
      <c r="A94" s="155">
        <v>88</v>
      </c>
      <c r="B94" s="156"/>
      <c r="C94" s="156"/>
      <c r="D94" s="157"/>
      <c r="E94" s="158"/>
      <c r="F94" s="152">
        <f>пријаве!N94</f>
        <v>59.8</v>
      </c>
      <c r="G94" s="159"/>
      <c r="H94" s="154"/>
      <c r="I94" s="154"/>
    </row>
    <row r="95" spans="1:9" ht="22.5" customHeight="1">
      <c r="A95" s="155">
        <v>89</v>
      </c>
      <c r="B95" s="156"/>
      <c r="C95" s="156"/>
      <c r="D95" s="157"/>
      <c r="E95" s="158"/>
      <c r="F95" s="152">
        <f>пријаве!N95</f>
        <v>54.8</v>
      </c>
      <c r="G95" s="159"/>
      <c r="H95" s="154"/>
      <c r="I95" s="154"/>
    </row>
    <row r="96" spans="1:9" ht="22.5" customHeight="1">
      <c r="A96" s="155">
        <v>90</v>
      </c>
      <c r="B96" s="156"/>
      <c r="C96" s="156"/>
      <c r="D96" s="157"/>
      <c r="E96" s="158"/>
      <c r="F96" s="152">
        <f>пријаве!N96</f>
        <v>58.7</v>
      </c>
      <c r="G96" s="159"/>
      <c r="H96" s="154"/>
      <c r="I96" s="154"/>
    </row>
    <row r="97" spans="1:9" ht="22.5" customHeight="1">
      <c r="A97" s="155">
        <v>91</v>
      </c>
      <c r="B97" s="156"/>
      <c r="C97" s="156"/>
      <c r="D97" s="157"/>
      <c r="E97" s="158"/>
      <c r="F97" s="152">
        <f>пријаве!N97</f>
        <v>53.7</v>
      </c>
      <c r="G97" s="159"/>
      <c r="H97" s="154"/>
      <c r="I97" s="154"/>
    </row>
    <row r="98" spans="1:9" ht="22.5" customHeight="1">
      <c r="A98" s="155">
        <v>92</v>
      </c>
      <c r="B98" s="156"/>
      <c r="C98" s="156"/>
      <c r="D98" s="157"/>
      <c r="E98" s="158"/>
      <c r="F98" s="152">
        <f>пријаве!N98</f>
        <v>68.15</v>
      </c>
      <c r="G98" s="159"/>
      <c r="H98" s="154"/>
      <c r="I98" s="154"/>
    </row>
    <row r="99" spans="1:9" ht="22.5" customHeight="1">
      <c r="A99" s="155">
        <v>93</v>
      </c>
      <c r="B99" s="156"/>
      <c r="C99" s="156"/>
      <c r="D99" s="157"/>
      <c r="E99" s="158"/>
      <c r="F99" s="152">
        <f>пријаве!N99</f>
        <v>68.15</v>
      </c>
      <c r="G99" s="159"/>
      <c r="H99" s="154"/>
      <c r="I99" s="154"/>
    </row>
    <row r="100" spans="1:9" ht="22.5" customHeight="1">
      <c r="A100" s="155">
        <v>94</v>
      </c>
      <c r="B100" s="156"/>
      <c r="C100" s="156"/>
      <c r="D100" s="157"/>
      <c r="E100" s="158"/>
      <c r="F100" s="152">
        <f>пријаве!N100</f>
        <v>62.875</v>
      </c>
      <c r="G100" s="159"/>
      <c r="H100" s="154"/>
      <c r="I100" s="154"/>
    </row>
    <row r="101" spans="1:9" ht="22.5" customHeight="1">
      <c r="A101" s="155">
        <v>95</v>
      </c>
      <c r="B101" s="156"/>
      <c r="C101" s="156"/>
      <c r="D101" s="157"/>
      <c r="E101" s="158"/>
      <c r="F101" s="152">
        <f>пријаве!N101</f>
        <v>62.875</v>
      </c>
      <c r="G101" s="159"/>
      <c r="H101" s="154"/>
      <c r="I101" s="154"/>
    </row>
    <row r="102" spans="1:9" ht="22.5" customHeight="1">
      <c r="A102" s="155">
        <v>96</v>
      </c>
      <c r="B102" s="156"/>
      <c r="C102" s="156"/>
      <c r="D102" s="157"/>
      <c r="E102" s="158"/>
      <c r="F102" s="152">
        <f>пријаве!N102</f>
        <v>62.6</v>
      </c>
      <c r="G102" s="159"/>
      <c r="H102" s="154"/>
      <c r="I102" s="154"/>
    </row>
    <row r="103" spans="1:9" ht="22.5" customHeight="1">
      <c r="A103" s="155">
        <v>97</v>
      </c>
      <c r="B103" s="156"/>
      <c r="C103" s="156"/>
      <c r="D103" s="157"/>
      <c r="E103" s="158"/>
      <c r="F103" s="152">
        <f>пријаве!N103</f>
        <v>52.6</v>
      </c>
      <c r="G103" s="159"/>
      <c r="H103" s="154"/>
      <c r="I103" s="154"/>
    </row>
    <row r="104" spans="1:9" ht="22.5" customHeight="1">
      <c r="A104" s="155">
        <v>98</v>
      </c>
      <c r="B104" s="156"/>
      <c r="C104" s="156"/>
      <c r="D104" s="157"/>
      <c r="E104" s="158"/>
      <c r="F104" s="152">
        <f>пријаве!N104</f>
        <v>52.6</v>
      </c>
      <c r="G104" s="159"/>
      <c r="H104" s="154"/>
      <c r="I104" s="154"/>
    </row>
    <row r="105" spans="1:9" ht="22.5" customHeight="1">
      <c r="A105" s="155">
        <v>99</v>
      </c>
      <c r="B105" s="156"/>
      <c r="C105" s="156"/>
      <c r="D105" s="157"/>
      <c r="E105" s="158"/>
      <c r="F105" s="152">
        <f>пријаве!N105</f>
        <v>52.6</v>
      </c>
      <c r="G105" s="159"/>
      <c r="H105" s="154"/>
      <c r="I105" s="154"/>
    </row>
    <row r="106" spans="1:9" ht="22.5" customHeight="1">
      <c r="A106" s="155">
        <v>100</v>
      </c>
      <c r="B106" s="156"/>
      <c r="C106" s="156"/>
      <c r="D106" s="157"/>
      <c r="E106" s="158"/>
      <c r="F106" s="152">
        <f>пријаве!N106</f>
        <v>65.95</v>
      </c>
      <c r="G106" s="159"/>
      <c r="H106" s="154"/>
      <c r="I106" s="154"/>
    </row>
    <row r="107" spans="1:9" ht="22.5" customHeight="1">
      <c r="A107" s="155">
        <v>101</v>
      </c>
      <c r="B107" s="156"/>
      <c r="C107" s="156"/>
      <c r="D107" s="157"/>
      <c r="E107" s="158"/>
      <c r="F107" s="152">
        <f>пријаве!N107</f>
        <v>50.95</v>
      </c>
      <c r="G107" s="159"/>
      <c r="H107" s="154"/>
      <c r="I107" s="154"/>
    </row>
    <row r="108" spans="1:9" ht="22.5" customHeight="1">
      <c r="A108" s="155"/>
      <c r="B108" s="156"/>
      <c r="C108" s="156"/>
      <c r="D108" s="157"/>
      <c r="E108" s="158"/>
      <c r="F108" s="152">
        <f>пријаве!N108</f>
        <v>54.85</v>
      </c>
      <c r="G108" s="159"/>
      <c r="H108" s="154"/>
      <c r="I108" s="154"/>
    </row>
    <row r="109" spans="1:9" ht="22.5" customHeight="1">
      <c r="A109" s="155">
        <v>102</v>
      </c>
      <c r="B109" s="156"/>
      <c r="C109" s="156"/>
      <c r="D109" s="157"/>
      <c r="E109" s="158"/>
      <c r="F109" s="152">
        <f>пријаве!N109</f>
        <v>64.025</v>
      </c>
      <c r="G109" s="159"/>
      <c r="H109" s="154"/>
      <c r="I109" s="154"/>
    </row>
    <row r="110" spans="1:9" ht="22.5" customHeight="1">
      <c r="A110" s="155">
        <v>103</v>
      </c>
      <c r="B110" s="156"/>
      <c r="C110" s="156"/>
      <c r="D110" s="157"/>
      <c r="E110" s="158"/>
      <c r="F110" s="152">
        <f>пријаве!N110</f>
        <v>59.025</v>
      </c>
      <c r="G110" s="159"/>
      <c r="H110" s="154"/>
      <c r="I110" s="154"/>
    </row>
    <row r="111" spans="1:9" ht="22.5" customHeight="1">
      <c r="A111" s="155">
        <v>104</v>
      </c>
      <c r="B111" s="156"/>
      <c r="C111" s="156"/>
      <c r="D111" s="157"/>
      <c r="E111" s="158"/>
      <c r="F111" s="152">
        <f>пријаве!N111</f>
        <v>48.75</v>
      </c>
      <c r="G111" s="159"/>
      <c r="H111" s="154"/>
      <c r="I111" s="154"/>
    </row>
    <row r="112" spans="1:9" ht="22.5" customHeight="1">
      <c r="A112" s="155">
        <v>105</v>
      </c>
      <c r="B112" s="156"/>
      <c r="C112" s="156"/>
      <c r="D112" s="157"/>
      <c r="E112" s="158"/>
      <c r="F112" s="152">
        <f>пријаве!N112</f>
        <v>68.2</v>
      </c>
      <c r="G112" s="159"/>
      <c r="H112" s="154"/>
      <c r="I112" s="154"/>
    </row>
    <row r="113" spans="1:9" ht="34.5" customHeight="1">
      <c r="A113" s="155">
        <v>106</v>
      </c>
      <c r="B113" s="156"/>
      <c r="C113" s="156"/>
      <c r="D113" s="157"/>
      <c r="E113" s="158"/>
      <c r="F113" s="152">
        <f>пријаве!N113</f>
        <v>52.65</v>
      </c>
      <c r="G113" s="159"/>
      <c r="H113" s="154"/>
      <c r="I113" s="154"/>
    </row>
    <row r="114" spans="1:9" ht="22.5" customHeight="1">
      <c r="A114" s="155">
        <v>107</v>
      </c>
      <c r="B114" s="156"/>
      <c r="C114" s="156"/>
      <c r="D114" s="157"/>
      <c r="E114" s="158"/>
      <c r="F114" s="152">
        <f>пријаве!N114</f>
        <v>51</v>
      </c>
      <c r="G114" s="159"/>
      <c r="H114" s="154"/>
      <c r="I114" s="154"/>
    </row>
    <row r="115" spans="1:9" ht="22.5" customHeight="1">
      <c r="A115" s="155">
        <v>108</v>
      </c>
      <c r="B115" s="156"/>
      <c r="C115" s="156"/>
      <c r="D115" s="157"/>
      <c r="E115" s="158"/>
      <c r="F115" s="152">
        <f>пријаве!N115</f>
        <v>46</v>
      </c>
      <c r="G115" s="159"/>
      <c r="H115" s="154"/>
      <c r="I115" s="154"/>
    </row>
    <row r="116" spans="1:9" ht="22.5" customHeight="1">
      <c r="A116" s="155">
        <v>109</v>
      </c>
      <c r="B116" s="156"/>
      <c r="C116" s="156"/>
      <c r="D116" s="157"/>
      <c r="E116" s="158"/>
      <c r="F116" s="152">
        <f>пријаве!N116</f>
        <v>46</v>
      </c>
      <c r="G116" s="159"/>
      <c r="H116" s="154"/>
      <c r="I116" s="154"/>
    </row>
    <row r="117" spans="1:9" ht="22.5" customHeight="1">
      <c r="A117" s="155">
        <v>110</v>
      </c>
      <c r="B117" s="156"/>
      <c r="C117" s="156"/>
      <c r="D117" s="157"/>
      <c r="E117" s="158"/>
      <c r="F117" s="152">
        <f>пријаве!N117</f>
        <v>46</v>
      </c>
      <c r="G117" s="159"/>
      <c r="H117" s="154"/>
      <c r="I117" s="154"/>
    </row>
    <row r="118" spans="1:9" ht="22.5" customHeight="1">
      <c r="A118" s="155">
        <v>111</v>
      </c>
      <c r="B118" s="156"/>
      <c r="C118" s="156"/>
      <c r="D118" s="157"/>
      <c r="E118" s="158"/>
      <c r="F118" s="152">
        <f>пријаве!N118</f>
        <v>69.05</v>
      </c>
      <c r="G118" s="159"/>
      <c r="H118" s="154"/>
      <c r="I118" s="154"/>
    </row>
    <row r="119" spans="1:9" ht="22.5" customHeight="1">
      <c r="A119" s="155">
        <v>112</v>
      </c>
      <c r="B119" s="156"/>
      <c r="C119" s="156"/>
      <c r="D119" s="157"/>
      <c r="E119" s="158"/>
      <c r="F119" s="152">
        <f>пријаве!N119</f>
        <v>69.05</v>
      </c>
      <c r="G119" s="159"/>
      <c r="H119" s="154"/>
      <c r="I119" s="154"/>
    </row>
    <row r="120" spans="1:9" ht="22.5" customHeight="1">
      <c r="A120" s="155">
        <v>113</v>
      </c>
      <c r="B120" s="156"/>
      <c r="C120" s="156"/>
      <c r="D120" s="157"/>
      <c r="E120" s="158"/>
      <c r="F120" s="152">
        <f>пријаве!N120</f>
        <v>63.5</v>
      </c>
      <c r="G120" s="159"/>
      <c r="H120" s="154"/>
      <c r="I120" s="154"/>
    </row>
    <row r="121" spans="1:9" ht="22.5" customHeight="1">
      <c r="A121" s="155">
        <v>114</v>
      </c>
      <c r="B121" s="156"/>
      <c r="C121" s="156"/>
      <c r="D121" s="157"/>
      <c r="E121" s="158"/>
      <c r="F121" s="152">
        <f>пријаве!N121</f>
        <v>76.905</v>
      </c>
      <c r="G121" s="159"/>
      <c r="H121" s="154"/>
      <c r="I121" s="154"/>
    </row>
    <row r="122" spans="1:9" ht="22.5" customHeight="1">
      <c r="A122" s="155">
        <v>115</v>
      </c>
      <c r="B122" s="156"/>
      <c r="C122" s="156"/>
      <c r="D122" s="157"/>
      <c r="E122" s="158"/>
      <c r="F122" s="152">
        <f>пријаве!N122</f>
        <v>66.85</v>
      </c>
      <c r="G122" s="159"/>
      <c r="H122" s="154"/>
      <c r="I122" s="154"/>
    </row>
    <row r="123" spans="1:9" ht="22.5" customHeight="1">
      <c r="A123" s="155">
        <v>116</v>
      </c>
      <c r="B123" s="156"/>
      <c r="C123" s="156"/>
      <c r="D123" s="157"/>
      <c r="E123" s="158"/>
      <c r="F123" s="152">
        <f>пријаве!N123</f>
        <v>66.025</v>
      </c>
      <c r="G123" s="159"/>
      <c r="H123" s="154"/>
      <c r="I123" s="154"/>
    </row>
    <row r="124" spans="1:9" ht="22.5" customHeight="1">
      <c r="A124" s="155">
        <v>117</v>
      </c>
      <c r="B124" s="156"/>
      <c r="C124" s="156"/>
      <c r="D124" s="157"/>
      <c r="E124" s="158"/>
      <c r="F124" s="152">
        <f>пријаве!N124</f>
        <v>60.2</v>
      </c>
      <c r="G124" s="159"/>
      <c r="H124" s="154"/>
      <c r="I124" s="154"/>
    </row>
    <row r="125" spans="1:9" ht="22.5" customHeight="1">
      <c r="A125" s="155">
        <v>118</v>
      </c>
      <c r="B125" s="156"/>
      <c r="C125" s="156"/>
      <c r="D125" s="157"/>
      <c r="E125" s="158"/>
      <c r="F125" s="152">
        <f>пријаве!N125</f>
        <v>59.98</v>
      </c>
      <c r="G125" s="159"/>
      <c r="H125" s="154"/>
      <c r="I125" s="154"/>
    </row>
    <row r="126" spans="1:9" ht="22.5" customHeight="1">
      <c r="A126" s="155">
        <v>119</v>
      </c>
      <c r="B126" s="156"/>
      <c r="C126" s="156"/>
      <c r="D126" s="157"/>
      <c r="E126" s="158"/>
      <c r="F126" s="152">
        <f>пријаве!N126</f>
        <v>64.65</v>
      </c>
      <c r="G126" s="159"/>
      <c r="H126" s="154"/>
      <c r="I126" s="154"/>
    </row>
    <row r="127" spans="1:9" ht="22.5" customHeight="1">
      <c r="A127" s="155">
        <v>120</v>
      </c>
      <c r="B127" s="156"/>
      <c r="C127" s="156"/>
      <c r="D127" s="157"/>
      <c r="E127" s="158"/>
      <c r="F127" s="152">
        <f>пријаве!N127</f>
        <v>58.55</v>
      </c>
      <c r="G127" s="159"/>
      <c r="H127" s="154"/>
      <c r="I127" s="154"/>
    </row>
    <row r="128" spans="1:9" ht="22.5" customHeight="1">
      <c r="A128" s="155">
        <v>121</v>
      </c>
      <c r="B128" s="156"/>
      <c r="C128" s="156"/>
      <c r="D128" s="157"/>
      <c r="E128" s="158"/>
      <c r="F128" s="152">
        <f>пријаве!N128</f>
        <v>58</v>
      </c>
      <c r="G128" s="159"/>
      <c r="H128" s="154"/>
      <c r="I128" s="154"/>
    </row>
    <row r="129" spans="1:9" ht="22.5" customHeight="1">
      <c r="A129" s="155">
        <v>122</v>
      </c>
      <c r="B129" s="156"/>
      <c r="C129" s="156"/>
      <c r="D129" s="157"/>
      <c r="E129" s="158"/>
      <c r="F129" s="152">
        <f>пријаве!N129</f>
        <v>58</v>
      </c>
      <c r="G129" s="159"/>
      <c r="H129" s="154"/>
      <c r="I129" s="154"/>
    </row>
    <row r="130" spans="1:9" ht="22.5" customHeight="1">
      <c r="A130" s="155">
        <v>123</v>
      </c>
      <c r="B130" s="156"/>
      <c r="C130" s="156"/>
      <c r="D130" s="157"/>
      <c r="E130" s="158"/>
      <c r="F130" s="152">
        <f>пријаве!N130</f>
        <v>72.45</v>
      </c>
      <c r="G130" s="159"/>
      <c r="H130" s="154"/>
      <c r="I130" s="154"/>
    </row>
    <row r="131" spans="1:9" ht="22.5" customHeight="1">
      <c r="A131" s="155">
        <v>124</v>
      </c>
      <c r="B131" s="156"/>
      <c r="C131" s="156"/>
      <c r="D131" s="157"/>
      <c r="E131" s="158"/>
      <c r="F131" s="152">
        <f>пријаве!N131</f>
        <v>62.45</v>
      </c>
      <c r="G131" s="159"/>
      <c r="H131" s="154"/>
      <c r="I131" s="154"/>
    </row>
    <row r="132" spans="1:9" ht="22.5" customHeight="1">
      <c r="A132" s="155">
        <v>125</v>
      </c>
      <c r="B132" s="156"/>
      <c r="C132" s="156"/>
      <c r="D132" s="157"/>
      <c r="E132" s="158"/>
      <c r="F132" s="152">
        <f>пријаве!N132</f>
        <v>62.45</v>
      </c>
      <c r="G132" s="159"/>
      <c r="H132" s="154"/>
      <c r="I132" s="154"/>
    </row>
    <row r="133" spans="1:9" ht="22.5" customHeight="1">
      <c r="A133" s="155">
        <v>126</v>
      </c>
      <c r="B133" s="156"/>
      <c r="C133" s="156"/>
      <c r="D133" s="157"/>
      <c r="E133" s="158"/>
      <c r="F133" s="152">
        <f>пријаве!N133</f>
        <v>57.45</v>
      </c>
      <c r="G133" s="159"/>
      <c r="H133" s="154"/>
      <c r="I133" s="154"/>
    </row>
    <row r="134" spans="1:9" ht="22.5" customHeight="1">
      <c r="A134" s="155">
        <v>127</v>
      </c>
      <c r="B134" s="156"/>
      <c r="C134" s="156"/>
      <c r="D134" s="157"/>
      <c r="E134" s="158"/>
      <c r="F134" s="152">
        <f>пријаве!N134</f>
        <v>57.45</v>
      </c>
      <c r="G134" s="159"/>
      <c r="H134" s="154"/>
      <c r="I134" s="154"/>
    </row>
    <row r="135" spans="1:9" ht="22.5" customHeight="1">
      <c r="A135" s="155"/>
      <c r="B135" s="156"/>
      <c r="C135" s="156"/>
      <c r="D135" s="157"/>
      <c r="E135" s="158"/>
      <c r="F135" s="152">
        <f>пријаве!N135</f>
        <v>66.9</v>
      </c>
      <c r="G135" s="159"/>
      <c r="H135" s="154"/>
      <c r="I135" s="154"/>
    </row>
    <row r="136" spans="1:9" ht="22.5" customHeight="1">
      <c r="A136" s="155"/>
      <c r="B136" s="156"/>
      <c r="C136" s="156"/>
      <c r="D136" s="157"/>
      <c r="E136" s="158"/>
      <c r="F136" s="152">
        <f>пријаве!N136</f>
        <v>61.9</v>
      </c>
      <c r="G136" s="159"/>
      <c r="H136" s="154"/>
      <c r="I136" s="154"/>
    </row>
    <row r="137" spans="1:9" ht="22.5" customHeight="1">
      <c r="A137" s="155">
        <v>128</v>
      </c>
      <c r="B137" s="156"/>
      <c r="C137" s="156"/>
      <c r="D137" s="157"/>
      <c r="E137" s="158"/>
      <c r="F137" s="152">
        <f>пријаве!N137</f>
        <v>55.8</v>
      </c>
      <c r="G137" s="159"/>
      <c r="H137" s="154"/>
      <c r="I137" s="154"/>
    </row>
    <row r="138" spans="1:9" ht="22.5" customHeight="1">
      <c r="A138" s="155">
        <v>129</v>
      </c>
      <c r="B138" s="156"/>
      <c r="C138" s="156"/>
      <c r="D138" s="157"/>
      <c r="E138" s="158"/>
      <c r="F138" s="152">
        <f>пријаве!N138</f>
        <v>55.525</v>
      </c>
      <c r="G138" s="159"/>
      <c r="H138" s="154"/>
      <c r="I138" s="154"/>
    </row>
    <row r="139" spans="1:9" ht="22.5" customHeight="1">
      <c r="A139" s="155"/>
      <c r="B139" s="156"/>
      <c r="C139" s="156"/>
      <c r="D139" s="157"/>
      <c r="E139" s="158"/>
      <c r="F139" s="152">
        <f>пријаве!N139</f>
        <v>64.7</v>
      </c>
      <c r="G139" s="159"/>
      <c r="H139" s="154"/>
      <c r="I139" s="154"/>
    </row>
    <row r="140" spans="1:9" ht="22.5" customHeight="1">
      <c r="A140" s="155">
        <v>130</v>
      </c>
      <c r="B140" s="156"/>
      <c r="C140" s="156"/>
      <c r="D140" s="157"/>
      <c r="E140" s="158"/>
      <c r="F140" s="152">
        <f>пријаве!N140</f>
        <v>64.7</v>
      </c>
      <c r="G140" s="159"/>
      <c r="H140" s="154"/>
      <c r="I140" s="154"/>
    </row>
    <row r="141" spans="1:9" ht="22.5" customHeight="1">
      <c r="A141" s="155">
        <v>131</v>
      </c>
      <c r="B141" s="156"/>
      <c r="C141" s="156"/>
      <c r="D141" s="157"/>
      <c r="E141" s="158"/>
      <c r="F141" s="152">
        <f>пријаве!N141</f>
        <v>59.7</v>
      </c>
      <c r="G141" s="159"/>
      <c r="H141" s="154"/>
      <c r="I141" s="154"/>
    </row>
    <row r="142" spans="1:9" ht="22.5" customHeight="1">
      <c r="A142" s="155">
        <v>132</v>
      </c>
      <c r="B142" s="156"/>
      <c r="C142" s="156"/>
      <c r="D142" s="157"/>
      <c r="E142" s="158"/>
      <c r="F142" s="152">
        <f>пријаве!N142</f>
        <v>64.26</v>
      </c>
      <c r="G142" s="159"/>
      <c r="H142" s="154"/>
      <c r="I142" s="154"/>
    </row>
    <row r="143" spans="1:9" ht="22.5" customHeight="1">
      <c r="A143" s="155">
        <v>133</v>
      </c>
      <c r="B143" s="156"/>
      <c r="C143" s="156"/>
      <c r="D143" s="157"/>
      <c r="E143" s="158"/>
      <c r="F143" s="152">
        <f>пријаве!N143</f>
        <v>59.15</v>
      </c>
      <c r="G143" s="159"/>
      <c r="H143" s="154"/>
      <c r="I143" s="154"/>
    </row>
    <row r="144" spans="1:9" ht="22.5" customHeight="1">
      <c r="A144" s="155"/>
      <c r="B144" s="156"/>
      <c r="C144" s="156"/>
      <c r="D144" s="157"/>
      <c r="E144" s="158"/>
      <c r="F144" s="152">
        <f>пријаве!N144</f>
        <v>59.15</v>
      </c>
      <c r="G144" s="159"/>
      <c r="H144" s="154"/>
      <c r="I144" s="154"/>
    </row>
    <row r="145" spans="1:9" ht="34.5" customHeight="1">
      <c r="A145" s="155">
        <v>134</v>
      </c>
      <c r="B145" s="156"/>
      <c r="C145" s="156"/>
      <c r="D145" s="157"/>
      <c r="E145" s="158"/>
      <c r="F145" s="152">
        <f>пријаве!N145</f>
        <v>58.6</v>
      </c>
      <c r="G145" s="159"/>
      <c r="H145" s="154"/>
      <c r="I145" s="154"/>
    </row>
    <row r="146" spans="1:9" ht="22.5" customHeight="1">
      <c r="A146" s="155">
        <v>135</v>
      </c>
      <c r="B146" s="156"/>
      <c r="C146" s="156"/>
      <c r="D146" s="157"/>
      <c r="E146" s="158"/>
      <c r="F146" s="152">
        <f>пријаве!N146</f>
        <v>53.6</v>
      </c>
      <c r="G146" s="159"/>
      <c r="H146" s="154"/>
      <c r="I146" s="154"/>
    </row>
    <row r="147" spans="1:9" ht="22.5" customHeight="1">
      <c r="A147" s="155">
        <v>136</v>
      </c>
      <c r="B147" s="156"/>
      <c r="C147" s="156"/>
      <c r="D147" s="157"/>
      <c r="E147" s="158"/>
      <c r="F147" s="152">
        <f>пријаве!N147</f>
        <v>68.5</v>
      </c>
      <c r="G147" s="159"/>
      <c r="H147" s="154"/>
      <c r="I147" s="154"/>
    </row>
    <row r="148" spans="1:9" ht="22.5" customHeight="1">
      <c r="A148" s="155">
        <v>137</v>
      </c>
      <c r="B148" s="156"/>
      <c r="C148" s="156"/>
      <c r="D148" s="157"/>
      <c r="E148" s="158"/>
      <c r="F148" s="152">
        <f>пријаве!N148</f>
        <v>58.05</v>
      </c>
      <c r="G148" s="159"/>
      <c r="H148" s="154"/>
      <c r="I148" s="154"/>
    </row>
    <row r="149" spans="1:9" ht="22.5" customHeight="1">
      <c r="A149" s="155">
        <v>138</v>
      </c>
      <c r="B149" s="156"/>
      <c r="C149" s="156"/>
      <c r="D149" s="157"/>
      <c r="E149" s="158"/>
      <c r="F149" s="152">
        <f>пријаве!N149</f>
        <v>53.05</v>
      </c>
      <c r="G149" s="159"/>
      <c r="H149" s="154"/>
      <c r="I149" s="154"/>
    </row>
    <row r="150" spans="1:9" ht="22.5" customHeight="1">
      <c r="A150" s="155">
        <v>139</v>
      </c>
      <c r="B150" s="156"/>
      <c r="C150" s="156"/>
      <c r="D150" s="157"/>
      <c r="E150" s="158"/>
      <c r="F150" s="152">
        <f>пријаве!N150</f>
        <v>52.5</v>
      </c>
      <c r="G150" s="159"/>
      <c r="H150" s="154"/>
      <c r="I150" s="154"/>
    </row>
    <row r="151" spans="1:9" ht="22.5" customHeight="1">
      <c r="A151" s="155">
        <v>140</v>
      </c>
      <c r="B151" s="156"/>
      <c r="C151" s="156"/>
      <c r="D151" s="157"/>
      <c r="E151" s="158"/>
      <c r="F151" s="152">
        <f>пријаве!N151</f>
        <v>51.95</v>
      </c>
      <c r="G151" s="159"/>
      <c r="H151" s="154"/>
      <c r="I151" s="154"/>
    </row>
    <row r="152" spans="1:9" ht="22.5" customHeight="1">
      <c r="A152" s="155">
        <v>141</v>
      </c>
      <c r="B152" s="156"/>
      <c r="C152" s="156"/>
      <c r="D152" s="157"/>
      <c r="E152" s="158"/>
      <c r="F152" s="152">
        <f>пријаве!N152</f>
        <v>66.4</v>
      </c>
      <c r="G152" s="159"/>
      <c r="H152" s="154"/>
      <c r="I152" s="154"/>
    </row>
    <row r="153" spans="1:9" ht="22.5" customHeight="1">
      <c r="A153" s="155">
        <v>142</v>
      </c>
      <c r="B153" s="156"/>
      <c r="C153" s="156"/>
      <c r="D153" s="157"/>
      <c r="E153" s="158"/>
      <c r="F153" s="152">
        <f>пријаве!N153</f>
        <v>66.4</v>
      </c>
      <c r="G153" s="159"/>
      <c r="H153" s="154"/>
      <c r="I153" s="154"/>
    </row>
    <row r="154" spans="1:9" ht="22.5" customHeight="1">
      <c r="A154" s="155">
        <v>143</v>
      </c>
      <c r="B154" s="156"/>
      <c r="C154" s="156"/>
      <c r="D154" s="157"/>
      <c r="E154" s="158"/>
      <c r="F154" s="152">
        <f>пријаве!N154</f>
        <v>61.4</v>
      </c>
      <c r="G154" s="159"/>
      <c r="H154" s="154"/>
      <c r="I154" s="154"/>
    </row>
    <row r="155" spans="1:9" ht="22.5" customHeight="1">
      <c r="A155" s="155">
        <v>144</v>
      </c>
      <c r="B155" s="156"/>
      <c r="C155" s="156"/>
      <c r="D155" s="157"/>
      <c r="E155" s="158"/>
      <c r="F155" s="152">
        <f>пријаве!N155</f>
        <v>56.4</v>
      </c>
      <c r="G155" s="159"/>
      <c r="H155" s="154"/>
      <c r="I155" s="154"/>
    </row>
    <row r="156" spans="1:9" ht="22.5" customHeight="1">
      <c r="A156" s="155">
        <v>145</v>
      </c>
      <c r="B156" s="156"/>
      <c r="C156" s="156"/>
      <c r="D156" s="157"/>
      <c r="E156" s="158"/>
      <c r="F156" s="152">
        <f>пријаве!N156</f>
        <v>50.85</v>
      </c>
      <c r="G156" s="159"/>
      <c r="H156" s="154"/>
      <c r="I156" s="154"/>
    </row>
    <row r="157" spans="1:9" ht="22.5" customHeight="1">
      <c r="A157" s="155">
        <v>146</v>
      </c>
      <c r="B157" s="156"/>
      <c r="C157" s="156"/>
      <c r="D157" s="157"/>
      <c r="E157" s="158"/>
      <c r="F157" s="152">
        <f>пријаве!N157</f>
        <v>64.2</v>
      </c>
      <c r="G157" s="159"/>
      <c r="H157" s="154"/>
      <c r="I157" s="154"/>
    </row>
    <row r="158" spans="1:9" ht="22.5" customHeight="1">
      <c r="A158" s="155">
        <v>147</v>
      </c>
      <c r="B158" s="156"/>
      <c r="C158" s="156"/>
      <c r="D158" s="157"/>
      <c r="E158" s="158"/>
      <c r="F158" s="152">
        <f>пријаве!N158</f>
        <v>63.375</v>
      </c>
      <c r="G158" s="159"/>
      <c r="H158" s="154"/>
      <c r="I158" s="154"/>
    </row>
    <row r="159" spans="1:9" ht="22.5" customHeight="1">
      <c r="A159" s="155">
        <v>148</v>
      </c>
      <c r="B159" s="156"/>
      <c r="C159" s="156"/>
      <c r="D159" s="157"/>
      <c r="E159" s="158"/>
      <c r="F159" s="152">
        <f>пријаве!N159</f>
        <v>62</v>
      </c>
      <c r="G159" s="159"/>
      <c r="H159" s="154"/>
      <c r="I159" s="154"/>
    </row>
    <row r="160" spans="1:9" ht="31.5" customHeight="1">
      <c r="A160" s="155">
        <v>149</v>
      </c>
      <c r="B160" s="156"/>
      <c r="C160" s="156"/>
      <c r="D160" s="157"/>
      <c r="E160" s="158"/>
      <c r="F160" s="152">
        <f>пријаве!N160</f>
        <v>57</v>
      </c>
      <c r="G160" s="159"/>
      <c r="H160" s="154"/>
      <c r="I160" s="154"/>
    </row>
    <row r="161" spans="1:9" ht="33" customHeight="1">
      <c r="A161" s="155">
        <v>150</v>
      </c>
      <c r="B161" s="156"/>
      <c r="C161" s="156"/>
      <c r="D161" s="157"/>
      <c r="E161" s="158"/>
      <c r="F161" s="152">
        <f>пријаве!N161</f>
        <v>47</v>
      </c>
      <c r="G161" s="159"/>
      <c r="H161" s="154"/>
      <c r="I161" s="154"/>
    </row>
    <row r="162" spans="1:9" ht="22.5" customHeight="1">
      <c r="A162" s="155">
        <v>151</v>
      </c>
      <c r="B162" s="156"/>
      <c r="C162" s="156"/>
      <c r="D162" s="157"/>
      <c r="E162" s="158"/>
      <c r="F162" s="152">
        <f>пријаве!N162</f>
        <v>47</v>
      </c>
      <c r="G162" s="159"/>
      <c r="H162" s="154"/>
      <c r="I162" s="154"/>
    </row>
    <row r="163" spans="1:9" ht="22.5" customHeight="1">
      <c r="A163" s="155">
        <v>152</v>
      </c>
      <c r="B163" s="156"/>
      <c r="C163" s="156"/>
      <c r="D163" s="157"/>
      <c r="E163" s="158"/>
      <c r="F163" s="152">
        <f>пријаве!N163</f>
        <v>47</v>
      </c>
      <c r="G163" s="159"/>
      <c r="H163" s="154"/>
      <c r="I163" s="154"/>
    </row>
    <row r="164" spans="1:9" ht="22.5" customHeight="1">
      <c r="A164" s="155">
        <v>153</v>
      </c>
      <c r="B164" s="156"/>
      <c r="C164" s="156"/>
      <c r="D164" s="157"/>
      <c r="E164" s="158"/>
      <c r="F164" s="152">
        <f>пријаве!N164</f>
        <v>47</v>
      </c>
      <c r="G164" s="159"/>
      <c r="H164" s="154"/>
      <c r="I164" s="154"/>
    </row>
    <row r="165" spans="1:9" ht="22.5" customHeight="1">
      <c r="A165" s="155">
        <v>154</v>
      </c>
      <c r="B165" s="156"/>
      <c r="C165" s="156"/>
      <c r="D165" s="157"/>
      <c r="E165" s="158"/>
      <c r="F165" s="152">
        <f>пријаве!N165</f>
        <v>63.95</v>
      </c>
      <c r="G165" s="159"/>
      <c r="H165" s="154"/>
      <c r="I165" s="154"/>
    </row>
    <row r="166" spans="1:9" ht="22.5" customHeight="1">
      <c r="A166" s="155">
        <v>155</v>
      </c>
      <c r="B166" s="156"/>
      <c r="C166" s="156"/>
      <c r="D166" s="157"/>
      <c r="E166" s="158"/>
      <c r="F166" s="152">
        <f>пријаве!N166</f>
        <v>70.375</v>
      </c>
      <c r="G166" s="159"/>
      <c r="H166" s="154"/>
      <c r="I166" s="154"/>
    </row>
    <row r="167" spans="1:9" ht="22.5" customHeight="1">
      <c r="A167" s="155">
        <v>156</v>
      </c>
      <c r="B167" s="156"/>
      <c r="C167" s="156"/>
      <c r="D167" s="157"/>
      <c r="E167" s="158"/>
      <c r="F167" s="152">
        <f>пријаве!N167</f>
        <v>57.79</v>
      </c>
      <c r="G167" s="159"/>
      <c r="H167" s="154"/>
      <c r="I167" s="154"/>
    </row>
    <row r="168" spans="1:9" ht="22.5" customHeight="1">
      <c r="A168" s="155">
        <v>157</v>
      </c>
      <c r="B168" s="156"/>
      <c r="C168" s="156"/>
      <c r="D168" s="157"/>
      <c r="E168" s="158"/>
      <c r="F168" s="152">
        <f>пријаве!N168</f>
        <v>78.25</v>
      </c>
      <c r="G168" s="159"/>
      <c r="H168" s="154"/>
      <c r="I168" s="154"/>
    </row>
    <row r="169" spans="1:9" ht="22.5" customHeight="1">
      <c r="A169" s="155">
        <v>158</v>
      </c>
      <c r="B169" s="156"/>
      <c r="C169" s="156"/>
      <c r="D169" s="157"/>
      <c r="E169" s="158"/>
      <c r="F169" s="152">
        <f>пријаве!N169</f>
        <v>69.4</v>
      </c>
      <c r="G169" s="159"/>
      <c r="H169" s="154"/>
      <c r="I169" s="154"/>
    </row>
    <row r="170" spans="1:9" ht="22.5" customHeight="1">
      <c r="A170" s="155">
        <v>159</v>
      </c>
      <c r="B170" s="156"/>
      <c r="C170" s="156"/>
      <c r="D170" s="157"/>
      <c r="E170" s="158"/>
      <c r="F170" s="152">
        <f>пријаве!N170</f>
        <v>64.4</v>
      </c>
      <c r="G170" s="159"/>
      <c r="H170" s="154"/>
      <c r="I170" s="154"/>
    </row>
    <row r="171" spans="1:9" ht="22.5" customHeight="1">
      <c r="A171" s="155">
        <v>160</v>
      </c>
      <c r="B171" s="156"/>
      <c r="C171" s="156"/>
      <c r="D171" s="157"/>
      <c r="E171" s="158"/>
      <c r="F171" s="152">
        <f>пријаве!N171</f>
        <v>60.2</v>
      </c>
      <c r="G171" s="159"/>
      <c r="H171" s="154"/>
      <c r="I171" s="154"/>
    </row>
    <row r="172" spans="1:9" ht="22.5" customHeight="1">
      <c r="A172" s="155">
        <v>161</v>
      </c>
      <c r="B172" s="156"/>
      <c r="C172" s="156"/>
      <c r="D172" s="157"/>
      <c r="E172" s="158"/>
      <c r="F172" s="152">
        <f>пријаве!N172</f>
        <v>60.2</v>
      </c>
      <c r="G172" s="159"/>
      <c r="H172" s="154"/>
      <c r="I172" s="154"/>
    </row>
    <row r="173" spans="1:9" ht="22.5" customHeight="1">
      <c r="A173" s="155">
        <v>162</v>
      </c>
      <c r="B173" s="156"/>
      <c r="C173" s="156"/>
      <c r="D173" s="157"/>
      <c r="E173" s="158"/>
      <c r="F173" s="152">
        <f>пријаве!N173</f>
        <v>59.650000000000006</v>
      </c>
      <c r="G173" s="159"/>
      <c r="H173" s="154"/>
      <c r="I173" s="154"/>
    </row>
    <row r="174" spans="1:9" ht="22.5" customHeight="1">
      <c r="A174" s="155">
        <v>163</v>
      </c>
      <c r="B174" s="156"/>
      <c r="C174" s="156"/>
      <c r="D174" s="157"/>
      <c r="E174" s="158"/>
      <c r="F174" s="152">
        <f>пријаве!N174</f>
        <v>57.45</v>
      </c>
      <c r="G174" s="159"/>
      <c r="H174" s="154"/>
      <c r="I174" s="154"/>
    </row>
    <row r="175" spans="1:9" ht="22.5" customHeight="1">
      <c r="A175" s="155">
        <v>164</v>
      </c>
      <c r="B175" s="156"/>
      <c r="C175" s="156"/>
      <c r="D175" s="157"/>
      <c r="E175" s="158"/>
      <c r="F175" s="152">
        <f>пријаве!N175</f>
        <v>56.9</v>
      </c>
      <c r="G175" s="159"/>
      <c r="H175" s="154"/>
      <c r="I175" s="154"/>
    </row>
    <row r="176" spans="1:9" ht="22.5" customHeight="1">
      <c r="A176" s="155">
        <v>165</v>
      </c>
      <c r="B176" s="156"/>
      <c r="C176" s="156"/>
      <c r="D176" s="157"/>
      <c r="E176" s="158"/>
      <c r="F176" s="152">
        <f>пријаве!N176</f>
        <v>70.8</v>
      </c>
      <c r="G176" s="159"/>
      <c r="H176" s="154"/>
      <c r="I176" s="154"/>
    </row>
    <row r="177" spans="1:9" ht="22.5" customHeight="1">
      <c r="A177" s="155">
        <v>166</v>
      </c>
      <c r="B177" s="156"/>
      <c r="C177" s="156"/>
      <c r="D177" s="157"/>
      <c r="E177" s="158"/>
      <c r="F177" s="152">
        <f>пријаве!N177</f>
        <v>55.25</v>
      </c>
      <c r="G177" s="159"/>
      <c r="H177" s="154"/>
      <c r="I177" s="154"/>
    </row>
    <row r="178" spans="1:9" ht="22.5" customHeight="1">
      <c r="A178" s="155">
        <v>167</v>
      </c>
      <c r="B178" s="156"/>
      <c r="C178" s="156"/>
      <c r="D178" s="157"/>
      <c r="E178" s="158"/>
      <c r="F178" s="152">
        <f>пријаве!N178</f>
        <v>54.7</v>
      </c>
      <c r="G178" s="159"/>
      <c r="H178" s="154"/>
      <c r="I178" s="154"/>
    </row>
    <row r="179" spans="1:9" ht="22.5" customHeight="1">
      <c r="A179" s="155">
        <v>168</v>
      </c>
      <c r="B179" s="156"/>
      <c r="C179" s="156"/>
      <c r="D179" s="157"/>
      <c r="E179" s="158"/>
      <c r="F179" s="152">
        <f>пријаве!N179</f>
        <v>54.15</v>
      </c>
      <c r="G179" s="159"/>
      <c r="H179" s="154"/>
      <c r="I179" s="154"/>
    </row>
    <row r="180" spans="1:9" ht="22.5" customHeight="1">
      <c r="A180" s="155">
        <v>169</v>
      </c>
      <c r="B180" s="156"/>
      <c r="C180" s="156"/>
      <c r="D180" s="157"/>
      <c r="E180" s="158"/>
      <c r="F180" s="152">
        <f>пријаве!N180</f>
        <v>54.15</v>
      </c>
      <c r="G180" s="159"/>
      <c r="H180" s="154"/>
      <c r="I180" s="154"/>
    </row>
    <row r="181" spans="1:9" ht="22.5" customHeight="1">
      <c r="A181" s="155">
        <v>170</v>
      </c>
      <c r="B181" s="156"/>
      <c r="C181" s="156"/>
      <c r="D181" s="157"/>
      <c r="E181" s="158"/>
      <c r="F181" s="152">
        <f>пријаве!N181</f>
        <v>68.6</v>
      </c>
      <c r="G181" s="159"/>
      <c r="H181" s="154"/>
      <c r="I181" s="154"/>
    </row>
    <row r="182" spans="1:9" ht="22.5" customHeight="1">
      <c r="A182" s="155"/>
      <c r="B182" s="156"/>
      <c r="C182" s="156"/>
      <c r="D182" s="157"/>
      <c r="E182" s="158"/>
      <c r="F182" s="152">
        <f>пријаве!N182</f>
        <v>53.6</v>
      </c>
      <c r="G182" s="159"/>
      <c r="H182" s="154"/>
      <c r="I182" s="154"/>
    </row>
    <row r="183" spans="1:9" ht="22.5" customHeight="1">
      <c r="A183" s="155">
        <v>171</v>
      </c>
      <c r="B183" s="156"/>
      <c r="C183" s="156"/>
      <c r="D183" s="157"/>
      <c r="E183" s="158"/>
      <c r="F183" s="152">
        <f>пријаве!N183</f>
        <v>68.435</v>
      </c>
      <c r="G183" s="159"/>
      <c r="H183" s="154"/>
      <c r="I183" s="154"/>
    </row>
    <row r="184" spans="1:9" ht="22.5" customHeight="1">
      <c r="A184" s="155">
        <v>172</v>
      </c>
      <c r="B184" s="156"/>
      <c r="C184" s="156"/>
      <c r="D184" s="157"/>
      <c r="E184" s="158"/>
      <c r="F184" s="152">
        <f>пријаве!N184</f>
        <v>53.05</v>
      </c>
      <c r="G184" s="159"/>
      <c r="H184" s="154"/>
      <c r="I184" s="154"/>
    </row>
    <row r="185" spans="1:9" ht="22.5" customHeight="1">
      <c r="A185" s="155">
        <v>173</v>
      </c>
      <c r="B185" s="156"/>
      <c r="C185" s="156"/>
      <c r="D185" s="157"/>
      <c r="E185" s="158"/>
      <c r="F185" s="152">
        <f>пријаве!N185</f>
        <v>62.5</v>
      </c>
      <c r="G185" s="159"/>
      <c r="H185" s="154"/>
      <c r="I185" s="154"/>
    </row>
    <row r="186" spans="1:9" ht="22.5" customHeight="1">
      <c r="A186" s="155">
        <v>174</v>
      </c>
      <c r="B186" s="156"/>
      <c r="C186" s="156"/>
      <c r="D186" s="157"/>
      <c r="E186" s="158"/>
      <c r="F186" s="152">
        <f>пријаве!N186</f>
        <v>57.5</v>
      </c>
      <c r="G186" s="159"/>
      <c r="H186" s="154"/>
      <c r="I186" s="154"/>
    </row>
    <row r="187" spans="1:9" ht="22.5" customHeight="1">
      <c r="A187" s="155">
        <v>175</v>
      </c>
      <c r="B187" s="156"/>
      <c r="C187" s="156"/>
      <c r="D187" s="157"/>
      <c r="E187" s="158"/>
      <c r="F187" s="152">
        <f>пријаве!N187</f>
        <v>51.95</v>
      </c>
      <c r="G187" s="159"/>
      <c r="H187" s="154"/>
      <c r="I187" s="154"/>
    </row>
    <row r="188" spans="1:9" ht="22.5" customHeight="1">
      <c r="A188" s="155">
        <v>176</v>
      </c>
      <c r="B188" s="156"/>
      <c r="C188" s="156"/>
      <c r="D188" s="157"/>
      <c r="E188" s="158"/>
      <c r="F188" s="152">
        <f>пријаве!N188</f>
        <v>51.25</v>
      </c>
      <c r="G188" s="159"/>
      <c r="H188" s="154"/>
      <c r="I188" s="154"/>
    </row>
    <row r="189" spans="1:9" ht="22.5" customHeight="1">
      <c r="A189" s="155">
        <v>177</v>
      </c>
      <c r="B189" s="156"/>
      <c r="C189" s="156"/>
      <c r="D189" s="157"/>
      <c r="E189" s="158"/>
      <c r="F189" s="152">
        <f>пријаве!N189</f>
        <v>51.4</v>
      </c>
      <c r="G189" s="159"/>
      <c r="H189" s="154"/>
      <c r="I189" s="154"/>
    </row>
    <row r="190" spans="1:9" ht="22.5" customHeight="1">
      <c r="A190" s="155"/>
      <c r="B190" s="156"/>
      <c r="C190" s="156"/>
      <c r="D190" s="157"/>
      <c r="E190" s="158"/>
      <c r="F190" s="152">
        <f>пријаве!N190</f>
        <v>49.75</v>
      </c>
      <c r="G190" s="159"/>
      <c r="H190" s="154"/>
      <c r="I190" s="154"/>
    </row>
    <row r="191" spans="1:9" ht="22.5" customHeight="1">
      <c r="A191" s="155"/>
      <c r="B191" s="156"/>
      <c r="C191" s="156"/>
      <c r="D191" s="157"/>
      <c r="E191" s="158"/>
      <c r="F191" s="152">
        <f>пријаве!N191</f>
        <v>52</v>
      </c>
      <c r="G191" s="159"/>
      <c r="H191" s="154"/>
      <c r="I191" s="154"/>
    </row>
    <row r="192" spans="1:9" ht="22.5" customHeight="1">
      <c r="A192" s="155">
        <v>178</v>
      </c>
      <c r="B192" s="156"/>
      <c r="C192" s="156"/>
      <c r="D192" s="157"/>
      <c r="E192" s="158"/>
      <c r="F192" s="152">
        <f>пријаве!N192</f>
        <v>52</v>
      </c>
      <c r="G192" s="159"/>
      <c r="H192" s="154"/>
      <c r="I192" s="154"/>
    </row>
    <row r="193" spans="1:9" ht="22.5" customHeight="1">
      <c r="A193" s="155">
        <v>179</v>
      </c>
      <c r="B193" s="156"/>
      <c r="C193" s="156"/>
      <c r="D193" s="157"/>
      <c r="E193" s="158"/>
      <c r="F193" s="152">
        <f>пријаве!N193</f>
        <v>47</v>
      </c>
      <c r="G193" s="159"/>
      <c r="H193" s="154"/>
      <c r="I193" s="154"/>
    </row>
    <row r="194" spans="1:9" ht="22.5" customHeight="1">
      <c r="A194" s="155">
        <v>180</v>
      </c>
      <c r="B194" s="156"/>
      <c r="C194" s="156"/>
      <c r="D194" s="157"/>
      <c r="E194" s="158"/>
      <c r="F194" s="152">
        <f>пријаве!N194</f>
        <v>70</v>
      </c>
      <c r="G194" s="159"/>
      <c r="H194" s="154"/>
      <c r="I194" s="154"/>
    </row>
    <row r="195" spans="1:9" ht="22.5" customHeight="1">
      <c r="A195" s="155">
        <v>181</v>
      </c>
      <c r="B195" s="156"/>
      <c r="C195" s="156"/>
      <c r="D195" s="157"/>
      <c r="E195" s="158"/>
      <c r="F195" s="152">
        <f>пријаве!N195</f>
        <v>70</v>
      </c>
      <c r="G195" s="159"/>
      <c r="H195" s="154"/>
      <c r="I195" s="154"/>
    </row>
    <row r="196" spans="1:9" ht="22.5" customHeight="1">
      <c r="A196" s="155">
        <v>182</v>
      </c>
      <c r="B196" s="156"/>
      <c r="C196" s="156"/>
      <c r="D196" s="157"/>
      <c r="E196" s="158"/>
      <c r="F196" s="152">
        <f>пријаве!N196</f>
        <v>70</v>
      </c>
      <c r="G196" s="159"/>
      <c r="H196" s="154"/>
      <c r="I196" s="154"/>
    </row>
    <row r="197" spans="1:9" ht="22.5" customHeight="1">
      <c r="A197" s="155">
        <v>183</v>
      </c>
      <c r="B197" s="156"/>
      <c r="C197" s="156"/>
      <c r="D197" s="157"/>
      <c r="E197" s="158"/>
      <c r="F197" s="152">
        <f>пријаве!N197</f>
        <v>10</v>
      </c>
      <c r="G197" s="159"/>
      <c r="H197" s="154"/>
      <c r="I197" s="154"/>
    </row>
    <row r="198" spans="1:9" ht="22.5" customHeight="1">
      <c r="A198" s="155">
        <v>184</v>
      </c>
      <c r="B198" s="156"/>
      <c r="C198" s="156"/>
      <c r="D198" s="157"/>
      <c r="E198" s="158"/>
      <c r="F198" s="152">
        <f>пријаве!N198</f>
        <v>73.625</v>
      </c>
      <c r="G198" s="159"/>
      <c r="H198" s="154"/>
      <c r="I198" s="154"/>
    </row>
    <row r="199" spans="1:9" ht="22.5" customHeight="1">
      <c r="A199" s="155">
        <v>185</v>
      </c>
      <c r="B199" s="156"/>
      <c r="C199" s="156"/>
      <c r="D199" s="157"/>
      <c r="E199" s="158"/>
      <c r="F199" s="152">
        <f>пријаве!N199</f>
        <v>67.8</v>
      </c>
      <c r="G199" s="159"/>
      <c r="H199" s="154"/>
      <c r="I199" s="154"/>
    </row>
    <row r="200" spans="1:9" ht="22.5" customHeight="1">
      <c r="A200" s="155">
        <v>186</v>
      </c>
      <c r="B200" s="156"/>
      <c r="C200" s="156"/>
      <c r="D200" s="157"/>
      <c r="E200" s="158"/>
      <c r="F200" s="152">
        <f>пријаве!N200</f>
        <v>67.25</v>
      </c>
      <c r="G200" s="159"/>
      <c r="H200" s="154"/>
      <c r="I200" s="154"/>
    </row>
    <row r="201" spans="1:9" ht="22.5" customHeight="1">
      <c r="A201" s="155">
        <v>187</v>
      </c>
      <c r="B201" s="156"/>
      <c r="C201" s="156"/>
      <c r="D201" s="157"/>
      <c r="E201" s="158"/>
      <c r="F201" s="152">
        <f>пријаве!N201</f>
        <v>70.6</v>
      </c>
      <c r="G201" s="159"/>
      <c r="H201" s="154"/>
      <c r="I201" s="154"/>
    </row>
    <row r="202" spans="1:9" ht="22.5" customHeight="1">
      <c r="A202" s="155">
        <v>188</v>
      </c>
      <c r="B202" s="156"/>
      <c r="C202" s="156"/>
      <c r="D202" s="157"/>
      <c r="E202" s="158"/>
      <c r="F202" s="152">
        <f>пријаве!N202</f>
        <v>65.05</v>
      </c>
      <c r="G202" s="159"/>
      <c r="H202" s="154"/>
      <c r="I202" s="154"/>
    </row>
    <row r="203" spans="1:9" ht="22.5" customHeight="1">
      <c r="A203" s="155">
        <v>189</v>
      </c>
      <c r="B203" s="156"/>
      <c r="C203" s="156"/>
      <c r="D203" s="157"/>
      <c r="E203" s="158"/>
      <c r="F203" s="152">
        <f>пријаве!N203</f>
        <v>68.125</v>
      </c>
      <c r="G203" s="159"/>
      <c r="H203" s="154"/>
      <c r="I203" s="154"/>
    </row>
    <row r="204" spans="1:9" ht="22.5" customHeight="1">
      <c r="A204" s="155"/>
      <c r="B204" s="156"/>
      <c r="C204" s="156"/>
      <c r="D204" s="157"/>
      <c r="E204" s="158"/>
      <c r="F204" s="152">
        <f>пријаве!N204</f>
        <v>72.575</v>
      </c>
      <c r="G204" s="159"/>
      <c r="H204" s="154"/>
      <c r="I204" s="154"/>
    </row>
    <row r="205" spans="1:9" ht="22.5" customHeight="1">
      <c r="A205" s="155">
        <v>190</v>
      </c>
      <c r="B205" s="156"/>
      <c r="C205" s="156"/>
      <c r="D205" s="157"/>
      <c r="E205" s="158"/>
      <c r="F205" s="152">
        <f>пријаве!N205</f>
        <v>60.099999999999994</v>
      </c>
      <c r="G205" s="159"/>
      <c r="H205" s="154"/>
      <c r="I205" s="154"/>
    </row>
    <row r="206" spans="1:9" ht="22.5" customHeight="1">
      <c r="A206" s="155">
        <v>191</v>
      </c>
      <c r="B206" s="156"/>
      <c r="C206" s="156"/>
      <c r="D206" s="157"/>
      <c r="E206" s="158"/>
      <c r="F206" s="152">
        <f>пријаве!N206</f>
        <v>59</v>
      </c>
      <c r="G206" s="159"/>
      <c r="H206" s="154"/>
      <c r="I206" s="154"/>
    </row>
    <row r="207" spans="1:9" ht="22.5" customHeight="1">
      <c r="A207" s="155">
        <v>192</v>
      </c>
      <c r="B207" s="156"/>
      <c r="C207" s="156"/>
      <c r="D207" s="157"/>
      <c r="E207" s="158"/>
      <c r="F207" s="152">
        <f>пријаве!N207</f>
        <v>59</v>
      </c>
      <c r="G207" s="159"/>
      <c r="H207" s="154"/>
      <c r="I207" s="154"/>
    </row>
    <row r="208" spans="1:9" ht="22.5" customHeight="1">
      <c r="A208" s="155">
        <v>193</v>
      </c>
      <c r="B208" s="156"/>
      <c r="C208" s="156"/>
      <c r="D208" s="157"/>
      <c r="E208" s="158"/>
      <c r="F208" s="152">
        <f>пријаве!N208</f>
        <v>66.25</v>
      </c>
      <c r="G208" s="159"/>
      <c r="H208" s="154"/>
      <c r="I208" s="154"/>
    </row>
    <row r="209" spans="1:9" ht="22.5" customHeight="1">
      <c r="A209" s="155">
        <v>194</v>
      </c>
      <c r="B209" s="156"/>
      <c r="C209" s="156"/>
      <c r="D209" s="157"/>
      <c r="E209" s="158"/>
      <c r="F209" s="152">
        <f>пријаве!N209</f>
        <v>66.25</v>
      </c>
      <c r="G209" s="159"/>
      <c r="H209" s="154"/>
      <c r="I209" s="154"/>
    </row>
    <row r="210" spans="1:9" ht="22.5" customHeight="1">
      <c r="A210" s="155">
        <v>195</v>
      </c>
      <c r="B210" s="156"/>
      <c r="C210" s="156"/>
      <c r="D210" s="157"/>
      <c r="E210" s="158"/>
      <c r="F210" s="152">
        <f>пријаве!N210</f>
        <v>66.25</v>
      </c>
      <c r="G210" s="159"/>
      <c r="H210" s="154"/>
      <c r="I210" s="154"/>
    </row>
    <row r="211" spans="1:9" ht="22.5" customHeight="1">
      <c r="A211" s="155"/>
      <c r="B211" s="156"/>
      <c r="C211" s="156"/>
      <c r="D211" s="157"/>
      <c r="E211" s="158"/>
      <c r="F211" s="152">
        <f>пријаве!N211</f>
        <v>61.25</v>
      </c>
      <c r="G211" s="159"/>
      <c r="H211" s="154"/>
      <c r="I211" s="154"/>
    </row>
    <row r="212" spans="1:9" ht="22.5" customHeight="1">
      <c r="A212" s="155">
        <v>196</v>
      </c>
      <c r="B212" s="156"/>
      <c r="C212" s="156"/>
      <c r="D212" s="157"/>
      <c r="E212" s="158"/>
      <c r="F212" s="152">
        <f>пријаве!N212</f>
        <v>58.5</v>
      </c>
      <c r="G212" s="159"/>
      <c r="H212" s="154"/>
      <c r="I212" s="154"/>
    </row>
    <row r="213" spans="1:9" ht="22.5" customHeight="1">
      <c r="A213" s="155">
        <v>197</v>
      </c>
      <c r="B213" s="156"/>
      <c r="C213" s="156"/>
      <c r="D213" s="157"/>
      <c r="E213" s="158"/>
      <c r="F213" s="152">
        <f>пријаве!N213</f>
        <v>58</v>
      </c>
      <c r="G213" s="159"/>
      <c r="H213" s="154"/>
      <c r="I213" s="154"/>
    </row>
    <row r="214" spans="1:9" ht="22.5" customHeight="1">
      <c r="A214" s="155">
        <v>198</v>
      </c>
      <c r="B214" s="156"/>
      <c r="C214" s="156"/>
      <c r="D214" s="157"/>
      <c r="E214" s="158"/>
      <c r="F214" s="152">
        <f>пријаве!N214</f>
        <v>53</v>
      </c>
      <c r="G214" s="159"/>
      <c r="H214" s="154"/>
      <c r="I214" s="154"/>
    </row>
    <row r="215" spans="1:9" ht="22.5" customHeight="1">
      <c r="A215" s="155">
        <v>199</v>
      </c>
      <c r="B215" s="156"/>
      <c r="C215" s="156"/>
      <c r="D215" s="157"/>
      <c r="E215" s="158"/>
      <c r="F215" s="152">
        <f>пријаве!N215</f>
        <v>48</v>
      </c>
      <c r="G215" s="159"/>
      <c r="H215" s="154"/>
      <c r="I215" s="154"/>
    </row>
    <row r="216" spans="1:9" ht="22.5" customHeight="1">
      <c r="A216" s="155">
        <v>200</v>
      </c>
      <c r="B216" s="156"/>
      <c r="C216" s="156"/>
      <c r="D216" s="157"/>
      <c r="E216" s="158"/>
      <c r="F216" s="152">
        <f>пријаве!N216</f>
        <v>25</v>
      </c>
      <c r="G216" s="159"/>
      <c r="H216" s="154"/>
      <c r="I216" s="154"/>
    </row>
    <row r="217" spans="1:9" ht="22.5" customHeight="1">
      <c r="A217" s="155">
        <v>201</v>
      </c>
      <c r="B217" s="156"/>
      <c r="C217" s="156"/>
      <c r="D217" s="157"/>
      <c r="E217" s="158"/>
      <c r="F217" s="152">
        <f>пријаве!O217</f>
        <v>0</v>
      </c>
      <c r="G217" s="159"/>
      <c r="H217" s="154"/>
      <c r="I217" s="154"/>
    </row>
    <row r="218" spans="1:9" ht="22.5" customHeight="1">
      <c r="A218" s="155">
        <v>202</v>
      </c>
      <c r="B218" s="156"/>
      <c r="C218" s="156"/>
      <c r="D218" s="157"/>
      <c r="E218" s="158"/>
      <c r="F218" s="152" t="e">
        <f>пријаве!#REF!</f>
        <v>#REF!</v>
      </c>
      <c r="G218" s="159"/>
      <c r="H218" s="154"/>
      <c r="I218" s="154"/>
    </row>
    <row r="219" spans="1:9" ht="36" customHeight="1">
      <c r="A219" s="155">
        <v>203</v>
      </c>
      <c r="B219" s="156"/>
      <c r="C219" s="156"/>
      <c r="D219" s="157"/>
      <c r="E219" s="158"/>
      <c r="F219" s="152" t="e">
        <f>пријаве!#REF!</f>
        <v>#REF!</v>
      </c>
      <c r="G219" s="159"/>
      <c r="H219" s="154"/>
      <c r="I219" s="154"/>
    </row>
    <row r="220" spans="1:9" ht="36" customHeight="1">
      <c r="A220" s="155"/>
      <c r="B220" s="156"/>
      <c r="C220" s="156"/>
      <c r="D220" s="157"/>
      <c r="E220" s="158"/>
      <c r="F220" s="152" t="e">
        <f>пријаве!#REF!</f>
        <v>#REF!</v>
      </c>
      <c r="G220" s="159"/>
      <c r="H220" s="154"/>
      <c r="I220" s="154"/>
    </row>
    <row r="221" spans="1:9" ht="22.5" customHeight="1">
      <c r="A221" s="155">
        <v>204</v>
      </c>
      <c r="B221" s="156"/>
      <c r="C221" s="156"/>
      <c r="D221" s="157"/>
      <c r="E221" s="158"/>
      <c r="F221" s="152" t="e">
        <f>пријаве!#REF!</f>
        <v>#REF!</v>
      </c>
      <c r="G221" s="159"/>
      <c r="H221" s="154"/>
      <c r="I221" s="154"/>
    </row>
    <row r="222" spans="1:9" ht="22.5" customHeight="1">
      <c r="A222" s="155">
        <v>205</v>
      </c>
      <c r="B222" s="156"/>
      <c r="C222" s="156"/>
      <c r="D222" s="157"/>
      <c r="E222" s="158"/>
      <c r="F222" s="152" t="e">
        <f>пријаве!#REF!</f>
        <v>#REF!</v>
      </c>
      <c r="G222" s="159"/>
      <c r="H222" s="154"/>
      <c r="I222" s="154"/>
    </row>
    <row r="223" spans="1:9" ht="22.5" customHeight="1">
      <c r="A223" s="155">
        <v>206</v>
      </c>
      <c r="B223" s="156"/>
      <c r="C223" s="156"/>
      <c r="D223" s="157"/>
      <c r="E223" s="158"/>
      <c r="F223" s="152" t="e">
        <f>пријаве!#REF!</f>
        <v>#REF!</v>
      </c>
      <c r="G223" s="159"/>
      <c r="H223" s="154"/>
      <c r="I223" s="154"/>
    </row>
    <row r="224" spans="1:9" ht="22.5" customHeight="1">
      <c r="A224" s="155">
        <v>207</v>
      </c>
      <c r="B224" s="156"/>
      <c r="C224" s="156"/>
      <c r="D224" s="157"/>
      <c r="E224" s="158"/>
      <c r="F224" s="152" t="e">
        <f>пријаве!#REF!</f>
        <v>#REF!</v>
      </c>
      <c r="G224" s="159"/>
      <c r="H224" s="154"/>
      <c r="I224" s="154"/>
    </row>
    <row r="225" spans="1:9" ht="22.5" customHeight="1">
      <c r="A225" s="155">
        <v>208</v>
      </c>
      <c r="B225" s="156"/>
      <c r="C225" s="156"/>
      <c r="D225" s="157"/>
      <c r="E225" s="158"/>
      <c r="F225" s="152" t="e">
        <f>пријаве!#REF!</f>
        <v>#REF!</v>
      </c>
      <c r="G225" s="159"/>
      <c r="H225" s="154"/>
      <c r="I225" s="154"/>
    </row>
    <row r="226" spans="1:9" ht="22.5" customHeight="1">
      <c r="A226" s="155">
        <v>209</v>
      </c>
      <c r="B226" s="156"/>
      <c r="C226" s="156"/>
      <c r="D226" s="157"/>
      <c r="E226" s="158"/>
      <c r="F226" s="152" t="e">
        <f>пријаве!#REF!</f>
        <v>#REF!</v>
      </c>
      <c r="G226" s="159"/>
      <c r="H226" s="154"/>
      <c r="I226" s="154"/>
    </row>
    <row r="227" spans="1:9" ht="22.5" customHeight="1">
      <c r="A227" s="155">
        <v>210</v>
      </c>
      <c r="B227" s="156"/>
      <c r="C227" s="156"/>
      <c r="D227" s="157"/>
      <c r="E227" s="158"/>
      <c r="F227" s="152" t="e">
        <f>пријаве!#REF!</f>
        <v>#REF!</v>
      </c>
      <c r="G227" s="159"/>
      <c r="H227" s="154"/>
      <c r="I227" s="154"/>
    </row>
    <row r="228" spans="1:9" ht="22.5" customHeight="1">
      <c r="A228" s="155">
        <v>211</v>
      </c>
      <c r="B228" s="156"/>
      <c r="C228" s="156"/>
      <c r="D228" s="157"/>
      <c r="E228" s="158"/>
      <c r="F228" s="152" t="e">
        <f>пријаве!#REF!</f>
        <v>#REF!</v>
      </c>
      <c r="G228" s="159"/>
      <c r="H228" s="154"/>
      <c r="I228" s="154"/>
    </row>
    <row r="229" spans="1:9" ht="22.5" customHeight="1">
      <c r="A229" s="155">
        <v>212</v>
      </c>
      <c r="B229" s="156"/>
      <c r="C229" s="156"/>
      <c r="D229" s="157"/>
      <c r="E229" s="158"/>
      <c r="F229" s="152" t="e">
        <f>пријаве!#REF!</f>
        <v>#REF!</v>
      </c>
      <c r="G229" s="159"/>
      <c r="H229" s="154"/>
      <c r="I229" s="154"/>
    </row>
    <row r="230" spans="1:9" ht="79.5" customHeight="1">
      <c r="A230" s="160">
        <v>213</v>
      </c>
      <c r="B230" s="161"/>
      <c r="C230" s="161"/>
      <c r="D230" s="162"/>
      <c r="E230" s="163"/>
      <c r="F230" s="152" t="e">
        <f>пријаве!#REF!</f>
        <v>#REF!</v>
      </c>
      <c r="G230" s="164"/>
      <c r="H230" s="154"/>
      <c r="I230" s="154"/>
    </row>
    <row r="233" ht="15">
      <c r="B233" s="8" t="s">
        <v>1066</v>
      </c>
    </row>
    <row r="234" ht="15">
      <c r="B234" s="8" t="s">
        <v>1067</v>
      </c>
    </row>
    <row r="235" ht="15">
      <c r="B235" s="8" t="s">
        <v>1068</v>
      </c>
    </row>
    <row r="236" ht="15">
      <c r="B236" s="8" t="s">
        <v>1069</v>
      </c>
    </row>
  </sheetData>
  <sheetProtection selectLockedCells="1" selectUnlockedCells="1"/>
  <mergeCells count="9">
    <mergeCell ref="H2:H4"/>
    <mergeCell ref="I2:I4"/>
    <mergeCell ref="F3:F4"/>
    <mergeCell ref="A1:F1"/>
    <mergeCell ref="A2:A4"/>
    <mergeCell ref="B2:B4"/>
    <mergeCell ref="C2:C4"/>
    <mergeCell ref="D2:D4"/>
    <mergeCell ref="G2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milan.nikcevic</cp:lastModifiedBy>
  <cp:lastPrinted>2020-10-27T12:42:55Z</cp:lastPrinted>
  <dcterms:created xsi:type="dcterms:W3CDTF">2020-10-23T11:02:02Z</dcterms:created>
  <dcterms:modified xsi:type="dcterms:W3CDTF">2020-10-28T08:11:34Z</dcterms:modified>
  <cp:category/>
  <cp:version/>
  <cp:contentType/>
  <cp:contentStatus/>
</cp:coreProperties>
</file>